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SATYA\RBVRR-METRICS\Docs collected metrics\By Hazon\CR-2\2.6.2\"/>
    </mc:Choice>
  </mc:AlternateContent>
  <xr:revisionPtr revIDLastSave="0" documentId="13_ncr:1_{222DEA3D-F394-4336-BEFB-B00D8BFFA0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AP THEORY" sheetId="1" r:id="rId1"/>
  </sheets>
  <calcPr calcId="191029"/>
  <extLst>
    <ext uri="GoogleSheetsCustomDataVersion2">
      <go:sheetsCustomData xmlns:go="http://customooxmlschemas.google.com/" r:id="rId5" roundtripDataChecksum="qrA6MF7wQMT5Hhl/OA1yqHRKkWFu8rD+wfdyG1q3/+c="/>
    </ext>
  </extLst>
</workbook>
</file>

<file path=xl/calcChain.xml><?xml version="1.0" encoding="utf-8"?>
<calcChain xmlns="http://schemas.openxmlformats.org/spreadsheetml/2006/main">
  <c r="M100" i="1" l="1"/>
  <c r="K100" i="1"/>
  <c r="H100" i="1"/>
  <c r="F100" i="1"/>
  <c r="E100" i="1"/>
  <c r="D100" i="1"/>
  <c r="C100" i="1"/>
  <c r="R93" i="1"/>
  <c r="Q93" i="1"/>
  <c r="P93" i="1"/>
  <c r="O93" i="1"/>
  <c r="N93" i="1"/>
  <c r="M93" i="1"/>
  <c r="L93" i="1"/>
  <c r="K93" i="1"/>
  <c r="J93" i="1"/>
  <c r="I93" i="1"/>
  <c r="H93" i="1"/>
  <c r="G74" i="1"/>
  <c r="I74" i="1" s="1"/>
  <c r="G73" i="1"/>
  <c r="I73" i="1" s="1"/>
  <c r="G72" i="1"/>
  <c r="I72" i="1" s="1"/>
  <c r="G71" i="1"/>
  <c r="I71" i="1" s="1"/>
  <c r="G70" i="1"/>
  <c r="I70" i="1" s="1"/>
  <c r="H65" i="1"/>
  <c r="H64" i="1"/>
  <c r="H63" i="1"/>
  <c r="H62" i="1"/>
  <c r="H61" i="1"/>
  <c r="X57" i="1"/>
  <c r="V57" i="1"/>
  <c r="R57" i="1"/>
  <c r="O57" i="1"/>
  <c r="J57" i="1"/>
  <c r="D57" i="1"/>
  <c r="Y50" i="1"/>
  <c r="X50" i="1"/>
  <c r="AB49" i="1"/>
  <c r="AA49" i="1"/>
  <c r="Y49" i="1"/>
  <c r="X49" i="1"/>
  <c r="W49" i="1"/>
  <c r="V49" i="1"/>
  <c r="U49" i="1"/>
  <c r="T49" i="1"/>
  <c r="S49" i="1"/>
  <c r="R49" i="1"/>
  <c r="Q49" i="1"/>
  <c r="P49" i="1"/>
  <c r="O49" i="1"/>
  <c r="M49" i="1"/>
  <c r="L49" i="1"/>
  <c r="K49" i="1"/>
  <c r="J49" i="1"/>
  <c r="I49" i="1"/>
  <c r="H49" i="1"/>
  <c r="G49" i="1"/>
  <c r="F49" i="1"/>
  <c r="E49" i="1"/>
  <c r="D49" i="1"/>
  <c r="Z48" i="1"/>
  <c r="N48" i="1"/>
  <c r="N47" i="1"/>
  <c r="Z46" i="1"/>
  <c r="N46" i="1"/>
  <c r="Z45" i="1"/>
  <c r="N45" i="1"/>
  <c r="Z44" i="1"/>
  <c r="N44" i="1"/>
  <c r="Z43" i="1"/>
  <c r="N43" i="1"/>
  <c r="Z42" i="1"/>
  <c r="N42" i="1"/>
  <c r="Z41" i="1"/>
  <c r="N41" i="1"/>
  <c r="Z40" i="1"/>
  <c r="N40" i="1"/>
  <c r="Z39" i="1"/>
  <c r="N39" i="1"/>
  <c r="Z38" i="1"/>
  <c r="N38" i="1"/>
  <c r="Z37" i="1"/>
  <c r="N37" i="1"/>
  <c r="Z36" i="1"/>
  <c r="N36" i="1"/>
  <c r="Z35" i="1"/>
  <c r="N35" i="1"/>
  <c r="Z34" i="1"/>
  <c r="N34" i="1"/>
  <c r="Z33" i="1"/>
  <c r="N33" i="1"/>
  <c r="Z32" i="1"/>
  <c r="N32" i="1"/>
  <c r="Z31" i="1"/>
  <c r="N31" i="1"/>
  <c r="Z30" i="1"/>
  <c r="N30" i="1"/>
  <c r="Z29" i="1"/>
  <c r="N29" i="1"/>
  <c r="Z28" i="1"/>
  <c r="N28" i="1"/>
  <c r="Z27" i="1"/>
  <c r="N27" i="1"/>
  <c r="Z26" i="1"/>
  <c r="N26" i="1"/>
  <c r="Z25" i="1"/>
  <c r="N25" i="1"/>
  <c r="Z24" i="1"/>
  <c r="N24" i="1"/>
  <c r="Z23" i="1"/>
  <c r="N23" i="1"/>
  <c r="Z22" i="1"/>
  <c r="N22" i="1"/>
  <c r="Z21" i="1"/>
  <c r="N21" i="1"/>
  <c r="Z20" i="1"/>
  <c r="N20" i="1"/>
  <c r="Z19" i="1"/>
  <c r="N19" i="1"/>
  <c r="Z18" i="1"/>
  <c r="N18" i="1"/>
  <c r="Z17" i="1"/>
  <c r="N17" i="1"/>
  <c r="Z16" i="1"/>
  <c r="N16" i="1"/>
  <c r="Z15" i="1"/>
  <c r="N15" i="1"/>
  <c r="Z14" i="1"/>
  <c r="N14" i="1"/>
  <c r="Z13" i="1"/>
  <c r="N13" i="1"/>
  <c r="Z12" i="1"/>
  <c r="N12" i="1"/>
  <c r="Z11" i="1"/>
  <c r="N11" i="1"/>
  <c r="Z10" i="1"/>
  <c r="N10" i="1"/>
  <c r="Z9" i="1"/>
  <c r="N9" i="1"/>
  <c r="Z8" i="1"/>
  <c r="N8" i="1"/>
  <c r="N49" i="1" l="1"/>
  <c r="Z49" i="1"/>
</calcChain>
</file>

<file path=xl/sharedStrings.xml><?xml version="1.0" encoding="utf-8"?>
<sst xmlns="http://schemas.openxmlformats.org/spreadsheetml/2006/main" count="247" uniqueCount="162">
  <si>
    <t>RBVRR  WOMENS COLLEGE  OF PHARMACY BARKATPURA  HYDERABAD</t>
  </si>
  <si>
    <t>subject:</t>
  </si>
  <si>
    <t>HAP-I</t>
  </si>
  <si>
    <t xml:space="preserve"> SEC - A                               SEMESTER-I(2019-2020)</t>
  </si>
  <si>
    <t>SESSIONAL-I</t>
  </si>
  <si>
    <t>SESSIONAL-II</t>
  </si>
  <si>
    <t>(2M)</t>
  </si>
  <si>
    <t>(10M)</t>
  </si>
  <si>
    <t>(5M)</t>
  </si>
  <si>
    <t>(15M)</t>
  </si>
  <si>
    <t>10M</t>
  </si>
  <si>
    <t>(75M)</t>
  </si>
  <si>
    <t>S.NO</t>
  </si>
  <si>
    <t>ROLL NO</t>
  </si>
  <si>
    <t>NAME OF THE STUDENT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</si>
  <si>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</si>
  <si>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</si>
  <si>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</si>
  <si>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</si>
  <si>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</si>
  <si>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</si>
  <si>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</si>
  <si>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</si>
  <si>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</si>
  <si>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</si>
  <si>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TOTAL</t>
  </si>
  <si>
    <t>CONT MODE</t>
  </si>
  <si>
    <t>CONT.MODE</t>
  </si>
  <si>
    <t>EXT MARKS</t>
  </si>
  <si>
    <t>1706-19-881-001</t>
  </si>
  <si>
    <t>A Dhatri Priya</t>
  </si>
  <si>
    <t>1706-19-881-002</t>
  </si>
  <si>
    <t>A S Mythili</t>
  </si>
  <si>
    <t>1706-19-881-003</t>
  </si>
  <si>
    <t>Aayesh Qhursheed Shaguftah Ameen</t>
  </si>
  <si>
    <t>1706-19-881-004</t>
  </si>
  <si>
    <t>Adla Sharavani</t>
  </si>
  <si>
    <t>1706-19-881-005</t>
  </si>
  <si>
    <t>Aedula Swapna</t>
  </si>
  <si>
    <t>1706-19-881-006</t>
  </si>
  <si>
    <t>Aitipamula Swathi</t>
  </si>
  <si>
    <t>1706-19-881-007</t>
  </si>
  <si>
    <t>Akhila Jogu</t>
  </si>
  <si>
    <t>1706-19-881-008</t>
  </si>
  <si>
    <t>Amtul Hafeez Gazala</t>
  </si>
  <si>
    <t>1706-19-881-009</t>
  </si>
  <si>
    <t>Attem Jhansi Rani</t>
  </si>
  <si>
    <t>1706-19-881-010</t>
  </si>
  <si>
    <t>Avudutha Alekya</t>
  </si>
  <si>
    <t>1706-19-881-011</t>
  </si>
  <si>
    <t>B Divya</t>
  </si>
  <si>
    <t>1706-19-881-012</t>
  </si>
  <si>
    <t>B Shirisha</t>
  </si>
  <si>
    <t>1706-19-881-013</t>
  </si>
  <si>
    <t>Bandhal Vinod Mounika</t>
  </si>
  <si>
    <t>1706-19-881-015</t>
  </si>
  <si>
    <t>Bodakunta Sri Harshini</t>
  </si>
  <si>
    <t>1706-19-881-016</t>
  </si>
  <si>
    <t>Busa Tapaswi</t>
  </si>
  <si>
    <t>1706-19-881-017</t>
  </si>
  <si>
    <t>Busa Tejaswi</t>
  </si>
  <si>
    <t>1706-19-881-018</t>
  </si>
  <si>
    <t>Busani Laya Varma</t>
  </si>
  <si>
    <t>1706-19-881-019</t>
  </si>
  <si>
    <t>Byraju Supraja</t>
  </si>
  <si>
    <t>1706-19-881-020</t>
  </si>
  <si>
    <t>Chimarla Srivani</t>
  </si>
  <si>
    <t>1706-19-881-021</t>
  </si>
  <si>
    <t>Chinna Lakshmamma Gari Ramya</t>
  </si>
  <si>
    <t>1706-19-881-022</t>
  </si>
  <si>
    <t>E Srikeshetra</t>
  </si>
  <si>
    <t>1706-19-881-023</t>
  </si>
  <si>
    <t>Gaddam Srija</t>
  </si>
  <si>
    <t>1706-19-881-024</t>
  </si>
  <si>
    <t>Gamparaju Mounika</t>
  </si>
  <si>
    <t>1706-19-881-025</t>
  </si>
  <si>
    <t>Gattu Kavya</t>
  </si>
  <si>
    <t>1706-19-881-026</t>
  </si>
  <si>
    <t>Goda Divya Sri</t>
  </si>
  <si>
    <t>1706-19-881-027</t>
  </si>
  <si>
    <t>Indur Swetha Suhasini</t>
  </si>
  <si>
    <t>1706-19-881-028</t>
  </si>
  <si>
    <t>Jakinaboina Sushma</t>
  </si>
  <si>
    <t>1706-19-881-029</t>
  </si>
  <si>
    <t>Javvaji Eesha</t>
  </si>
  <si>
    <t>1706-19-881-030</t>
  </si>
  <si>
    <t>Jorrigala Sanjana Raj</t>
  </si>
  <si>
    <t>1706-19-881-031</t>
  </si>
  <si>
    <t>Juweria Begum</t>
  </si>
  <si>
    <t>1706-19-881-032</t>
  </si>
  <si>
    <t>K Pallavi</t>
  </si>
  <si>
    <t>1706-19-881-033</t>
  </si>
  <si>
    <t>Kakaraparthi  Rupa Sree</t>
  </si>
  <si>
    <t>1706-19-881-034</t>
  </si>
  <si>
    <t>Kalal Bhavani</t>
  </si>
  <si>
    <t>1706-19-881-035</t>
  </si>
  <si>
    <t>Kamlekar Tejasree</t>
  </si>
  <si>
    <t>1706-19-881-036</t>
  </si>
  <si>
    <t>Karem Ruchitha</t>
  </si>
  <si>
    <t>1706-19-881-037</t>
  </si>
  <si>
    <t>Kethavath Mounika</t>
  </si>
  <si>
    <t>1706-19-881-038</t>
  </si>
  <si>
    <t>Kharia Fatima Abbasi</t>
  </si>
  <si>
    <t>1706-19-881-039</t>
  </si>
  <si>
    <t>Kokkolla Vaishnavi</t>
  </si>
  <si>
    <t>1706-19-881-040</t>
  </si>
  <si>
    <t>Komarabhathini Jeevana Jyothi</t>
  </si>
  <si>
    <t>1706-19-881-041</t>
  </si>
  <si>
    <t>Kotha Jahnavi</t>
  </si>
  <si>
    <t>1706-19-881-042</t>
  </si>
  <si>
    <t>Lameya Fatima</t>
  </si>
  <si>
    <t>co1</t>
  </si>
  <si>
    <t>co2</t>
  </si>
  <si>
    <t>co3</t>
  </si>
  <si>
    <t>co5</t>
  </si>
  <si>
    <t>co4</t>
  </si>
  <si>
    <t>2m</t>
  </si>
  <si>
    <t>2M</t>
  </si>
  <si>
    <t>5m</t>
  </si>
  <si>
    <t>10m</t>
  </si>
  <si>
    <t>COURSE OUTCOMES</t>
  </si>
  <si>
    <t>CO1</t>
  </si>
  <si>
    <t>CO2</t>
  </si>
  <si>
    <t>CO4</t>
  </si>
  <si>
    <t>CON</t>
  </si>
  <si>
    <t>EXTERNAL</t>
  </si>
  <si>
    <t>AVERAGE</t>
  </si>
  <si>
    <t>CO WISE SUM</t>
  </si>
  <si>
    <t>CO WISE PERCENTAGE(30M)</t>
  </si>
  <si>
    <t>CO WISE PERCENTAGE(15M)</t>
  </si>
  <si>
    <t>sessional</t>
  </si>
  <si>
    <t>cont mode</t>
  </si>
  <si>
    <t>total</t>
  </si>
  <si>
    <t>CO ATTAINMENT</t>
  </si>
  <si>
    <t>INTERNAL MARKS %</t>
  </si>
  <si>
    <t>EXTERNAL MARKS %</t>
  </si>
  <si>
    <t>DIRECT ATTAINMENT</t>
  </si>
  <si>
    <t>INDIRECT ATTAINMENT</t>
  </si>
  <si>
    <t>FINAL ATTAINMENT %</t>
  </si>
  <si>
    <t>attainments</t>
  </si>
  <si>
    <t>CO3</t>
  </si>
  <si>
    <t>CO5</t>
  </si>
  <si>
    <t>Attainment Levels</t>
  </si>
  <si>
    <t>60-70</t>
  </si>
  <si>
    <t>70-80</t>
  </si>
  <si>
    <t>&gt;=80</t>
  </si>
  <si>
    <t>*Upper boundary exclusive</t>
  </si>
  <si>
    <t xml:space="preserve">CO-PO Matrix </t>
  </si>
  <si>
    <t>Course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</si>
  <si>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</si>
  <si>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</si>
  <si>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</si>
  <si>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</si>
  <si>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</si>
  <si>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</si>
  <si>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</si>
  <si>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</si>
  <si>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</si>
  <si>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</si>
  <si>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</si>
  <si>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ATTAINMENTS</t>
  </si>
  <si>
    <t>CO PO  Attainments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</si>
</sst>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92CDDC"/>
        <bgColor rgb="FF92CDDC"/>
      </patternFill>
    </fill>
    <fill>
      <patternFill patternType="solid">
        <fgColor rgb="FFFFC000"/>
        <bgColor rgb="FFFFC000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rgb="FFFBD4B4"/>
        <bgColor rgb="FFFBD4B4"/>
      </patternFill>
    </fill>
    <fill>
      <patternFill patternType="solid">
        <fgColor rgb="FFB6DDE8"/>
        <bgColor rgb="FFB6DDE8"/>
      </patternFill>
    </fill>
    <fill>
      <patternFill patternType="solid">
        <fgColor rgb="FF92D050"/>
        <bgColor rgb="FF92D050"/>
      </patternFill>
    </fill>
    <fill>
      <patternFill patternType="solid">
        <fgColor rgb="FFB2A1C7"/>
        <bgColor rgb="FFB2A1C7"/>
      </patternFill>
    </fill>
    <fill>
      <patternFill patternType="solid">
        <fgColor rgb="FFFABF8F"/>
        <bgColor rgb="FFFABF8F"/>
      </patternFill>
    </fill>
    <fill>
      <patternFill patternType="solid">
        <fgColor rgb="FFFDE9D9"/>
        <bgColor rgb="FFFDE9D9"/>
      </patternFill>
    </fill>
    <fill>
      <patternFill patternType="solid">
        <fgColor rgb="FFD99594"/>
        <bgColor rgb="FFD99594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11" borderId="17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2" fontId="4" fillId="5" borderId="8" xfId="0" applyNumberFormat="1" applyFont="1" applyFill="1" applyBorder="1" applyAlignment="1">
      <alignment horizontal="center" vertical="center" wrapText="1"/>
    </xf>
    <xf numFmtId="2" fontId="4" fillId="5" borderId="5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2" fontId="4" fillId="11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 wrapText="1"/>
    </xf>
    <xf numFmtId="2" fontId="4" fillId="12" borderId="5" xfId="0" applyNumberFormat="1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2" fontId="1" fillId="5" borderId="6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2" fontId="1" fillId="11" borderId="6" xfId="0" applyNumberFormat="1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2" fontId="1" fillId="12" borderId="6" xfId="0" applyNumberFormat="1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165" fontId="1" fillId="12" borderId="6" xfId="0" applyNumberFormat="1" applyFont="1" applyFill="1" applyBorder="1" applyAlignment="1">
      <alignment horizontal="center" vertical="center" wrapText="1"/>
    </xf>
    <xf numFmtId="2" fontId="1" fillId="7" borderId="6" xfId="0" applyNumberFormat="1" applyFont="1" applyFill="1" applyBorder="1" applyAlignment="1">
      <alignment horizontal="center" vertical="center" wrapText="1"/>
    </xf>
    <xf numFmtId="2" fontId="1" fillId="8" borderId="6" xfId="0" applyNumberFormat="1" applyFont="1" applyFill="1" applyBorder="1" applyAlignment="1">
      <alignment horizontal="center" vertical="center" wrapText="1"/>
    </xf>
    <xf numFmtId="164" fontId="1" fillId="10" borderId="5" xfId="0" applyNumberFormat="1" applyFont="1" applyFill="1" applyBorder="1" applyAlignment="1">
      <alignment horizontal="center" vertical="center" wrapText="1"/>
    </xf>
    <xf numFmtId="164" fontId="1" fillId="10" borderId="15" xfId="0" applyNumberFormat="1" applyFont="1" applyFill="1" applyBorder="1" applyAlignment="1">
      <alignment horizontal="center" vertical="center" wrapText="1"/>
    </xf>
    <xf numFmtId="164" fontId="1" fillId="13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13" borderId="24" xfId="0" applyFont="1" applyFill="1" applyBorder="1" applyAlignment="1">
      <alignment horizontal="center" vertical="center" wrapText="1"/>
    </xf>
    <xf numFmtId="0" fontId="2" fillId="13" borderId="25" xfId="0" applyFont="1" applyFill="1" applyBorder="1" applyAlignment="1">
      <alignment horizontal="center" vertical="center" wrapText="1"/>
    </xf>
    <xf numFmtId="164" fontId="1" fillId="13" borderId="26" xfId="0" applyNumberFormat="1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164" fontId="1" fillId="13" borderId="4" xfId="0" applyNumberFormat="1" applyFont="1" applyFill="1" applyBorder="1" applyAlignment="1">
      <alignment horizontal="center" vertical="center" wrapText="1"/>
    </xf>
    <xf numFmtId="0" fontId="2" fillId="14" borderId="5" xfId="0" applyFont="1" applyFill="1" applyBorder="1" applyAlignment="1">
      <alignment horizontal="center" vertical="center" wrapText="1"/>
    </xf>
    <xf numFmtId="2" fontId="2" fillId="14" borderId="5" xfId="0" applyNumberFormat="1" applyFont="1" applyFill="1" applyBorder="1" applyAlignment="1">
      <alignment horizontal="center" vertical="center" wrapText="1"/>
    </xf>
    <xf numFmtId="0" fontId="1" fillId="14" borderId="19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16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textRotation="255" wrapText="1"/>
    </xf>
    <xf numFmtId="0" fontId="2" fillId="0" borderId="35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99"/>
  <sheetViews>
    <sheetView tabSelected="1" topLeftCell="A3" workbookViewId="0">
      <selection activeCell="E16" sqref="E16"/>
    </sheetView>
  </sheetViews>
  <sheetFormatPr defaultColWidth="14.44140625" defaultRowHeight="15" customHeight="1" x14ac:dyDescent="0.3"/>
  <cols>
    <col min="1" max="1" width="8.6640625" style="1" customWidth="1"/>
    <col min="2" max="2" width="17.6640625" style="1" customWidth="1"/>
    <col min="3" max="3" width="27.44140625" style="1" customWidth="1"/>
    <col min="4" max="4" width="13.44140625" style="1" customWidth="1"/>
    <col min="5" max="5" width="15.6640625" style="1" customWidth="1"/>
    <col min="6" max="6" width="15.33203125" style="1" customWidth="1"/>
    <col min="7" max="8" width="13.77734375" style="1" customWidth="1"/>
    <col min="9" max="9" width="12.44140625" style="1" customWidth="1"/>
    <col min="10" max="10" width="11.6640625" style="1" customWidth="1"/>
    <col min="11" max="11" width="5.33203125" style="1" customWidth="1"/>
    <col min="12" max="12" width="6" style="1" customWidth="1"/>
    <col min="13" max="13" width="7.44140625" style="1" customWidth="1"/>
    <col min="14" max="15" width="7.109375" style="1" customWidth="1"/>
    <col min="16" max="17" width="6.6640625" style="1" customWidth="1"/>
    <col min="18" max="18" width="6.88671875" style="1" customWidth="1"/>
    <col min="19" max="19" width="7" style="1" customWidth="1"/>
    <col min="20" max="20" width="5.44140625" style="1" customWidth="1"/>
    <col min="21" max="21" width="5.33203125" style="1" customWidth="1"/>
    <col min="22" max="23" width="7" style="1" customWidth="1"/>
    <col min="24" max="24" width="6.44140625" style="1" customWidth="1"/>
    <col min="25" max="25" width="5.109375" style="1" customWidth="1"/>
    <col min="26" max="26" width="11.44140625" style="1" customWidth="1"/>
    <col min="27" max="27" width="6.6640625" style="1" customWidth="1"/>
    <col min="28" max="28" width="6.5546875" style="1" customWidth="1"/>
    <col min="29" max="29" width="8.6640625" style="1" customWidth="1"/>
    <col min="30" max="16384" width="14.44140625" style="1"/>
  </cols>
  <sheetData>
    <row r="1" spans="1:29" ht="14.4" x14ac:dyDescent="0.3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14.4" x14ac:dyDescent="0.3"/>
    <row r="3" spans="1:29" ht="14.4" x14ac:dyDescent="0.3">
      <c r="A3" s="48" t="s">
        <v>1</v>
      </c>
      <c r="B3" s="48" t="s">
        <v>2</v>
      </c>
      <c r="D3" s="47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9" ht="14.4" x14ac:dyDescent="0.3"/>
    <row r="5" spans="1:29" ht="14.4" x14ac:dyDescent="0.3">
      <c r="D5" s="47" t="s">
        <v>4</v>
      </c>
      <c r="E5" s="2"/>
      <c r="F5" s="2"/>
      <c r="G5" s="2"/>
      <c r="H5" s="2"/>
      <c r="I5" s="2"/>
      <c r="J5" s="2"/>
      <c r="K5" s="2"/>
      <c r="L5" s="2"/>
      <c r="M5" s="2"/>
      <c r="N5" s="2"/>
      <c r="O5" s="48"/>
      <c r="P5" s="47" t="s">
        <v>5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9" ht="28.8" x14ac:dyDescent="0.3">
      <c r="A6" s="95"/>
      <c r="B6" s="95"/>
      <c r="C6" s="95"/>
      <c r="D6" s="96" t="s">
        <v>6</v>
      </c>
      <c r="E6" s="97"/>
      <c r="F6" s="97"/>
      <c r="G6" s="97"/>
      <c r="H6" s="97"/>
      <c r="I6" s="96" t="s">
        <v>7</v>
      </c>
      <c r="J6" s="97"/>
      <c r="K6" s="96" t="s">
        <v>8</v>
      </c>
      <c r="L6" s="97"/>
      <c r="M6" s="97"/>
      <c r="N6" s="98" t="s">
        <v>9</v>
      </c>
      <c r="O6" s="98" t="s">
        <v>10</v>
      </c>
      <c r="P6" s="96" t="s">
        <v>6</v>
      </c>
      <c r="Q6" s="97"/>
      <c r="R6" s="97"/>
      <c r="S6" s="97"/>
      <c r="T6" s="97"/>
      <c r="U6" s="96" t="s">
        <v>7</v>
      </c>
      <c r="V6" s="97"/>
      <c r="W6" s="96" t="s">
        <v>8</v>
      </c>
      <c r="X6" s="97"/>
      <c r="Y6" s="97"/>
      <c r="Z6" s="100" t="s">
        <v>9</v>
      </c>
      <c r="AA6" s="98" t="s">
        <v>7</v>
      </c>
      <c r="AB6" s="98" t="s">
        <v>11</v>
      </c>
      <c r="AC6" s="48"/>
    </row>
    <row r="7" spans="1:29" ht="130.80000000000001" x14ac:dyDescent="0.3">
      <c r="A7" s="98" t="s">
        <v>12</v>
      </c>
      <c r="B7" s="98" t="s">
        <v>13</v>
      </c>
      <c r="C7" s="98" t="s">
        <v>14</v>
      </c>
      <c r="D7" s="98" t="s">
        <v>15</v>
      </c>
      <c r="E7" s="98" t="s">
        <v>16</v>
      </c>
      <c r="F7" s="98" t="s">
        <v>17</v>
      </c>
      <c r="G7" s="98" t="s">
        <v>18</v>
      </c>
      <c r="H7" s="98" t="s">
        <v>19</v>
      </c>
      <c r="I7" s="98" t="s">
        <v>20</v>
      </c>
      <c r="J7" s="98" t="s">
        <v>21</v>
      </c>
      <c r="K7" s="98" t="s">
        <v>22</v>
      </c>
      <c r="L7" s="98" t="s">
        <v>23</v>
      </c>
      <c r="M7" s="98" t="s">
        <v>24</v>
      </c>
      <c r="N7" s="99" t="s">
        <v>25</v>
      </c>
      <c r="O7" s="99" t="s">
        <v>26</v>
      </c>
      <c r="P7" s="98" t="s">
        <v>15</v>
      </c>
      <c r="Q7" s="98" t="s">
        <v>16</v>
      </c>
      <c r="R7" s="98" t="s">
        <v>17</v>
      </c>
      <c r="S7" s="98" t="s">
        <v>18</v>
      </c>
      <c r="T7" s="98" t="s">
        <v>19</v>
      </c>
      <c r="U7" s="98" t="s">
        <v>20</v>
      </c>
      <c r="V7" s="98" t="s">
        <v>21</v>
      </c>
      <c r="W7" s="98" t="s">
        <v>22</v>
      </c>
      <c r="X7" s="98" t="s">
        <v>23</v>
      </c>
      <c r="Y7" s="98" t="s">
        <v>24</v>
      </c>
      <c r="Z7" s="99" t="s">
        <v>25</v>
      </c>
      <c r="AA7" s="99" t="s">
        <v>27</v>
      </c>
      <c r="AB7" s="99" t="s">
        <v>28</v>
      </c>
    </row>
    <row r="8" spans="1:29" ht="14.4" x14ac:dyDescent="0.3">
      <c r="A8" s="92">
        <v>1</v>
      </c>
      <c r="B8" s="93" t="s">
        <v>29</v>
      </c>
      <c r="C8" s="101" t="s">
        <v>30</v>
      </c>
      <c r="D8" s="92">
        <v>2</v>
      </c>
      <c r="E8" s="92">
        <v>2</v>
      </c>
      <c r="F8" s="92"/>
      <c r="G8" s="92">
        <v>2</v>
      </c>
      <c r="H8" s="94">
        <v>2</v>
      </c>
      <c r="I8" s="92">
        <v>3.5</v>
      </c>
      <c r="J8" s="92">
        <v>2</v>
      </c>
      <c r="K8" s="92"/>
      <c r="L8" s="92"/>
      <c r="M8" s="94">
        <v>6</v>
      </c>
      <c r="N8" s="94">
        <f t="shared" ref="N8:N48" si="0">SUM(D8:M8)</f>
        <v>19.5</v>
      </c>
      <c r="O8" s="92">
        <v>7</v>
      </c>
      <c r="P8" s="11"/>
      <c r="Q8" s="92">
        <v>2</v>
      </c>
      <c r="R8" s="92">
        <v>1</v>
      </c>
      <c r="S8" s="92">
        <v>1</v>
      </c>
      <c r="T8" s="92">
        <v>1</v>
      </c>
      <c r="U8" s="92">
        <v>0</v>
      </c>
      <c r="V8" s="92">
        <v>5</v>
      </c>
      <c r="W8" s="92">
        <v>3</v>
      </c>
      <c r="X8" s="92">
        <v>1</v>
      </c>
      <c r="Y8" s="92">
        <v>0</v>
      </c>
      <c r="Z8" s="92">
        <f t="shared" ref="Z8:Z46" si="1">SUM(P8:Y8)</f>
        <v>14</v>
      </c>
      <c r="AA8" s="92">
        <v>7</v>
      </c>
      <c r="AB8" s="92">
        <v>0</v>
      </c>
    </row>
    <row r="9" spans="1:29" ht="14.4" x14ac:dyDescent="0.3">
      <c r="A9" s="3">
        <v>2</v>
      </c>
      <c r="B9" s="49" t="s">
        <v>31</v>
      </c>
      <c r="C9" s="102" t="s">
        <v>32</v>
      </c>
      <c r="D9" s="3">
        <v>2</v>
      </c>
      <c r="E9" s="3">
        <v>2</v>
      </c>
      <c r="F9" s="3">
        <v>2</v>
      </c>
      <c r="G9" s="3">
        <v>1</v>
      </c>
      <c r="H9" s="4">
        <v>2</v>
      </c>
      <c r="I9" s="3">
        <v>5</v>
      </c>
      <c r="J9" s="3"/>
      <c r="K9" s="3">
        <v>5</v>
      </c>
      <c r="L9" s="3"/>
      <c r="M9" s="4">
        <v>9</v>
      </c>
      <c r="N9" s="4">
        <f t="shared" si="0"/>
        <v>28</v>
      </c>
      <c r="O9" s="3">
        <v>10</v>
      </c>
      <c r="P9" s="3">
        <v>2</v>
      </c>
      <c r="Q9" s="3">
        <v>2</v>
      </c>
      <c r="R9" s="3">
        <v>2</v>
      </c>
      <c r="S9" s="3">
        <v>2</v>
      </c>
      <c r="T9" s="3">
        <v>1</v>
      </c>
      <c r="U9" s="3">
        <v>0</v>
      </c>
      <c r="V9" s="3">
        <v>5</v>
      </c>
      <c r="W9" s="3">
        <v>5</v>
      </c>
      <c r="X9" s="3">
        <v>0</v>
      </c>
      <c r="Y9" s="3">
        <v>6</v>
      </c>
      <c r="Z9" s="3">
        <f t="shared" si="1"/>
        <v>25</v>
      </c>
      <c r="AA9" s="3">
        <v>10</v>
      </c>
      <c r="AB9" s="3">
        <v>10</v>
      </c>
    </row>
    <row r="10" spans="1:29" ht="28.8" x14ac:dyDescent="0.3">
      <c r="A10" s="3">
        <v>3</v>
      </c>
      <c r="B10" s="49" t="s">
        <v>33</v>
      </c>
      <c r="C10" s="102" t="s">
        <v>34</v>
      </c>
      <c r="D10" s="3">
        <v>2</v>
      </c>
      <c r="E10" s="3">
        <v>2</v>
      </c>
      <c r="F10" s="3">
        <v>2</v>
      </c>
      <c r="G10" s="3">
        <v>2</v>
      </c>
      <c r="H10" s="4">
        <v>2</v>
      </c>
      <c r="I10" s="3">
        <v>5</v>
      </c>
      <c r="J10" s="3"/>
      <c r="K10" s="3">
        <v>5</v>
      </c>
      <c r="L10" s="3"/>
      <c r="M10" s="4">
        <v>8</v>
      </c>
      <c r="N10" s="4">
        <f t="shared" si="0"/>
        <v>28</v>
      </c>
      <c r="O10" s="3">
        <v>10</v>
      </c>
      <c r="P10" s="3">
        <v>2</v>
      </c>
      <c r="Q10" s="3">
        <v>2</v>
      </c>
      <c r="R10" s="3">
        <v>2</v>
      </c>
      <c r="S10" s="3">
        <v>2</v>
      </c>
      <c r="T10" s="3">
        <v>1.5</v>
      </c>
      <c r="U10" s="3">
        <v>0</v>
      </c>
      <c r="V10" s="3">
        <v>5</v>
      </c>
      <c r="W10" s="3">
        <v>5</v>
      </c>
      <c r="X10" s="3">
        <v>0</v>
      </c>
      <c r="Y10" s="3">
        <v>10</v>
      </c>
      <c r="Z10" s="3">
        <f t="shared" si="1"/>
        <v>29.5</v>
      </c>
      <c r="AA10" s="3">
        <v>10</v>
      </c>
      <c r="AB10" s="3">
        <v>8</v>
      </c>
    </row>
    <row r="11" spans="1:29" ht="14.4" x14ac:dyDescent="0.3">
      <c r="A11" s="3">
        <v>4</v>
      </c>
      <c r="B11" s="49" t="s">
        <v>35</v>
      </c>
      <c r="C11" s="102" t="s">
        <v>36</v>
      </c>
      <c r="D11" s="3">
        <v>2</v>
      </c>
      <c r="E11" s="3">
        <v>2</v>
      </c>
      <c r="F11" s="3">
        <v>2</v>
      </c>
      <c r="G11" s="3">
        <v>2</v>
      </c>
      <c r="H11" s="4">
        <v>2</v>
      </c>
      <c r="I11" s="3">
        <v>4</v>
      </c>
      <c r="J11" s="3">
        <v>5</v>
      </c>
      <c r="K11" s="3"/>
      <c r="L11" s="3"/>
      <c r="M11" s="4">
        <v>9</v>
      </c>
      <c r="N11" s="4">
        <f t="shared" si="0"/>
        <v>28</v>
      </c>
      <c r="O11" s="3">
        <v>10</v>
      </c>
      <c r="P11" s="3">
        <v>2</v>
      </c>
      <c r="Q11" s="3">
        <v>2</v>
      </c>
      <c r="R11" s="3">
        <v>2</v>
      </c>
      <c r="S11" s="3">
        <v>2</v>
      </c>
      <c r="T11" s="3">
        <v>2</v>
      </c>
      <c r="U11" s="3">
        <v>5</v>
      </c>
      <c r="V11" s="3">
        <v>5</v>
      </c>
      <c r="W11" s="3">
        <v>0</v>
      </c>
      <c r="X11" s="3">
        <v>0</v>
      </c>
      <c r="Y11" s="3">
        <v>9</v>
      </c>
      <c r="Z11" s="3">
        <f t="shared" si="1"/>
        <v>29</v>
      </c>
      <c r="AA11" s="3">
        <v>10</v>
      </c>
      <c r="AB11" s="3">
        <v>9</v>
      </c>
    </row>
    <row r="12" spans="1:29" ht="14.4" x14ac:dyDescent="0.3">
      <c r="A12" s="3">
        <v>5</v>
      </c>
      <c r="B12" s="49" t="s">
        <v>37</v>
      </c>
      <c r="C12" s="102" t="s">
        <v>38</v>
      </c>
      <c r="D12" s="3">
        <v>0</v>
      </c>
      <c r="E12" s="3">
        <v>2</v>
      </c>
      <c r="F12" s="3">
        <v>2</v>
      </c>
      <c r="G12" s="3">
        <v>0</v>
      </c>
      <c r="H12" s="4">
        <v>2</v>
      </c>
      <c r="I12" s="3"/>
      <c r="J12" s="3">
        <v>3</v>
      </c>
      <c r="K12" s="3">
        <v>5</v>
      </c>
      <c r="L12" s="3">
        <v>4</v>
      </c>
      <c r="M12" s="4"/>
      <c r="N12" s="4">
        <f t="shared" si="0"/>
        <v>18</v>
      </c>
      <c r="O12" s="3">
        <v>9</v>
      </c>
      <c r="P12" s="3">
        <v>2</v>
      </c>
      <c r="Q12" s="3">
        <v>2</v>
      </c>
      <c r="R12" s="3">
        <v>2</v>
      </c>
      <c r="S12" s="3">
        <v>0</v>
      </c>
      <c r="T12" s="3">
        <v>2</v>
      </c>
      <c r="U12" s="3">
        <v>0</v>
      </c>
      <c r="V12" s="3">
        <v>5</v>
      </c>
      <c r="W12" s="3">
        <v>0</v>
      </c>
      <c r="X12" s="3">
        <v>0</v>
      </c>
      <c r="Y12" s="3">
        <v>10</v>
      </c>
      <c r="Z12" s="3">
        <f t="shared" si="1"/>
        <v>23</v>
      </c>
      <c r="AA12" s="3">
        <v>8</v>
      </c>
      <c r="AB12" s="3">
        <v>8</v>
      </c>
    </row>
    <row r="13" spans="1:29" ht="14.4" x14ac:dyDescent="0.3">
      <c r="A13" s="13">
        <v>6</v>
      </c>
      <c r="B13" s="49" t="s">
        <v>39</v>
      </c>
      <c r="C13" s="102" t="s">
        <v>40</v>
      </c>
      <c r="D13" s="3">
        <v>1.5</v>
      </c>
      <c r="E13" s="3">
        <v>0</v>
      </c>
      <c r="F13" s="3">
        <v>0</v>
      </c>
      <c r="G13" s="3">
        <v>0</v>
      </c>
      <c r="H13" s="4">
        <v>5</v>
      </c>
      <c r="I13" s="3"/>
      <c r="J13" s="3">
        <v>2.5</v>
      </c>
      <c r="K13" s="3"/>
      <c r="L13" s="3">
        <v>2</v>
      </c>
      <c r="M13" s="4"/>
      <c r="N13" s="4">
        <f t="shared" si="0"/>
        <v>11</v>
      </c>
      <c r="O13" s="3">
        <v>10</v>
      </c>
      <c r="P13" s="3">
        <v>2</v>
      </c>
      <c r="Q13" s="3">
        <v>0</v>
      </c>
      <c r="R13" s="3">
        <v>2</v>
      </c>
      <c r="S13" s="3">
        <v>0</v>
      </c>
      <c r="T13" s="3">
        <v>5</v>
      </c>
      <c r="U13" s="3">
        <v>5</v>
      </c>
      <c r="V13" s="3">
        <v>0</v>
      </c>
      <c r="W13" s="3">
        <v>0</v>
      </c>
      <c r="X13" s="3">
        <v>8</v>
      </c>
      <c r="Y13" s="3">
        <v>0</v>
      </c>
      <c r="Z13" s="3">
        <f t="shared" si="1"/>
        <v>22</v>
      </c>
      <c r="AA13" s="3">
        <v>10</v>
      </c>
      <c r="AB13" s="3">
        <v>7</v>
      </c>
    </row>
    <row r="14" spans="1:29" ht="14.4" x14ac:dyDescent="0.3">
      <c r="A14" s="3">
        <v>7</v>
      </c>
      <c r="B14" s="50" t="s">
        <v>41</v>
      </c>
      <c r="C14" s="102" t="s">
        <v>42</v>
      </c>
      <c r="D14" s="3">
        <v>2</v>
      </c>
      <c r="E14" s="3">
        <v>2</v>
      </c>
      <c r="F14" s="3">
        <v>2</v>
      </c>
      <c r="G14" s="3">
        <v>0</v>
      </c>
      <c r="H14" s="4">
        <v>2</v>
      </c>
      <c r="I14" s="3">
        <v>4</v>
      </c>
      <c r="J14" s="3">
        <v>3</v>
      </c>
      <c r="K14" s="3"/>
      <c r="L14" s="3">
        <v>7</v>
      </c>
      <c r="M14" s="4"/>
      <c r="N14" s="4">
        <f t="shared" si="0"/>
        <v>22</v>
      </c>
      <c r="O14" s="3">
        <v>9</v>
      </c>
      <c r="P14" s="3">
        <v>2</v>
      </c>
      <c r="Q14" s="3">
        <v>0</v>
      </c>
      <c r="R14" s="3">
        <v>2</v>
      </c>
      <c r="S14" s="3">
        <v>1</v>
      </c>
      <c r="T14" s="3">
        <v>2</v>
      </c>
      <c r="U14" s="3">
        <v>0</v>
      </c>
      <c r="V14" s="3">
        <v>1.5</v>
      </c>
      <c r="W14" s="3">
        <v>5</v>
      </c>
      <c r="X14" s="3">
        <v>5</v>
      </c>
      <c r="Y14" s="3">
        <v>0</v>
      </c>
      <c r="Z14" s="3">
        <f t="shared" si="1"/>
        <v>18.5</v>
      </c>
      <c r="AA14" s="3">
        <v>9</v>
      </c>
      <c r="AB14" s="3">
        <v>6</v>
      </c>
    </row>
    <row r="15" spans="1:29" ht="14.4" x14ac:dyDescent="0.3">
      <c r="A15" s="3">
        <v>8</v>
      </c>
      <c r="B15" s="49" t="s">
        <v>43</v>
      </c>
      <c r="C15" s="102" t="s">
        <v>44</v>
      </c>
      <c r="D15" s="3">
        <v>2</v>
      </c>
      <c r="E15" s="3">
        <v>2</v>
      </c>
      <c r="F15" s="3">
        <v>1</v>
      </c>
      <c r="G15" s="3">
        <v>1</v>
      </c>
      <c r="H15" s="4">
        <v>2</v>
      </c>
      <c r="I15" s="3">
        <v>2</v>
      </c>
      <c r="J15" s="3">
        <v>4</v>
      </c>
      <c r="K15" s="3"/>
      <c r="L15" s="3">
        <v>3</v>
      </c>
      <c r="M15" s="4"/>
      <c r="N15" s="4">
        <f t="shared" si="0"/>
        <v>17</v>
      </c>
      <c r="O15" s="3">
        <v>8</v>
      </c>
      <c r="P15" s="3">
        <v>1</v>
      </c>
      <c r="Q15" s="3">
        <v>1</v>
      </c>
      <c r="R15" s="3">
        <v>2</v>
      </c>
      <c r="S15" s="3">
        <v>2</v>
      </c>
      <c r="T15" s="3">
        <v>1</v>
      </c>
      <c r="U15" s="3">
        <v>0</v>
      </c>
      <c r="V15" s="3">
        <v>1</v>
      </c>
      <c r="W15" s="3">
        <v>2</v>
      </c>
      <c r="X15" s="3">
        <v>0</v>
      </c>
      <c r="Y15" s="3">
        <v>6</v>
      </c>
      <c r="Z15" s="3">
        <f t="shared" si="1"/>
        <v>16</v>
      </c>
      <c r="AA15" s="3">
        <v>8</v>
      </c>
      <c r="AB15" s="3">
        <v>6</v>
      </c>
    </row>
    <row r="16" spans="1:29" ht="14.4" x14ac:dyDescent="0.3">
      <c r="A16" s="3">
        <v>9</v>
      </c>
      <c r="B16" s="50" t="s">
        <v>45</v>
      </c>
      <c r="C16" s="102" t="s">
        <v>46</v>
      </c>
      <c r="D16" s="3">
        <v>1.5</v>
      </c>
      <c r="E16" s="3">
        <v>2</v>
      </c>
      <c r="F16" s="3">
        <v>0.5</v>
      </c>
      <c r="G16" s="3">
        <v>0</v>
      </c>
      <c r="H16" s="4">
        <v>0.5</v>
      </c>
      <c r="I16" s="3"/>
      <c r="J16" s="3">
        <v>2</v>
      </c>
      <c r="K16" s="3">
        <v>2.5</v>
      </c>
      <c r="L16" s="3">
        <v>3</v>
      </c>
      <c r="M16" s="4"/>
      <c r="N16" s="4">
        <f t="shared" si="0"/>
        <v>12</v>
      </c>
      <c r="O16" s="3">
        <v>10</v>
      </c>
      <c r="P16" s="3">
        <v>2</v>
      </c>
      <c r="Q16" s="3">
        <v>2</v>
      </c>
      <c r="R16" s="3">
        <v>2</v>
      </c>
      <c r="S16" s="3">
        <v>1</v>
      </c>
      <c r="T16" s="3">
        <v>1.5</v>
      </c>
      <c r="U16" s="3">
        <v>5</v>
      </c>
      <c r="V16" s="3">
        <v>0</v>
      </c>
      <c r="W16" s="3">
        <v>2</v>
      </c>
      <c r="X16" s="3">
        <v>0</v>
      </c>
      <c r="Y16" s="3">
        <v>9</v>
      </c>
      <c r="Z16" s="3">
        <f t="shared" si="1"/>
        <v>24.5</v>
      </c>
      <c r="AA16" s="3">
        <v>10</v>
      </c>
      <c r="AB16" s="3">
        <v>6</v>
      </c>
    </row>
    <row r="17" spans="1:28" ht="14.4" x14ac:dyDescent="0.3">
      <c r="A17" s="3">
        <v>10</v>
      </c>
      <c r="B17" s="49" t="s">
        <v>47</v>
      </c>
      <c r="C17" s="102" t="s">
        <v>48</v>
      </c>
      <c r="D17" s="3">
        <v>1.5</v>
      </c>
      <c r="E17" s="3">
        <v>2</v>
      </c>
      <c r="F17" s="3">
        <v>2</v>
      </c>
      <c r="G17" s="3">
        <v>1</v>
      </c>
      <c r="H17" s="4">
        <v>2</v>
      </c>
      <c r="I17" s="3"/>
      <c r="J17" s="3">
        <v>5</v>
      </c>
      <c r="K17" s="3">
        <v>5</v>
      </c>
      <c r="L17" s="3">
        <v>5</v>
      </c>
      <c r="M17" s="4"/>
      <c r="N17" s="4">
        <f t="shared" si="0"/>
        <v>23.5</v>
      </c>
      <c r="O17" s="3">
        <v>10</v>
      </c>
      <c r="P17" s="3">
        <v>2</v>
      </c>
      <c r="Q17" s="3">
        <v>2</v>
      </c>
      <c r="R17" s="3">
        <v>2</v>
      </c>
      <c r="S17" s="3">
        <v>2</v>
      </c>
      <c r="T17" s="3">
        <v>1</v>
      </c>
      <c r="U17" s="3">
        <v>0</v>
      </c>
      <c r="V17" s="3">
        <v>5</v>
      </c>
      <c r="W17" s="3">
        <v>5</v>
      </c>
      <c r="X17" s="3">
        <v>9</v>
      </c>
      <c r="Y17" s="3">
        <v>0</v>
      </c>
      <c r="Z17" s="3">
        <f t="shared" si="1"/>
        <v>28</v>
      </c>
      <c r="AA17" s="3">
        <v>10</v>
      </c>
      <c r="AB17" s="3">
        <v>7</v>
      </c>
    </row>
    <row r="18" spans="1:28" ht="14.4" x14ac:dyDescent="0.3">
      <c r="A18" s="3">
        <v>11</v>
      </c>
      <c r="B18" s="49" t="s">
        <v>49</v>
      </c>
      <c r="C18" s="102" t="s">
        <v>50</v>
      </c>
      <c r="D18" s="3">
        <v>2</v>
      </c>
      <c r="E18" s="3">
        <v>2</v>
      </c>
      <c r="F18" s="3">
        <v>1</v>
      </c>
      <c r="G18" s="3"/>
      <c r="H18" s="4">
        <v>2</v>
      </c>
      <c r="I18" s="3">
        <v>2</v>
      </c>
      <c r="J18" s="3">
        <v>3</v>
      </c>
      <c r="K18" s="3"/>
      <c r="L18" s="3">
        <v>6</v>
      </c>
      <c r="M18" s="4"/>
      <c r="N18" s="4">
        <f t="shared" si="0"/>
        <v>18</v>
      </c>
      <c r="O18" s="3">
        <v>10</v>
      </c>
      <c r="P18" s="3">
        <v>2</v>
      </c>
      <c r="Q18" s="3">
        <v>2</v>
      </c>
      <c r="R18" s="3">
        <v>2</v>
      </c>
      <c r="S18" s="3">
        <v>2</v>
      </c>
      <c r="T18" s="3">
        <v>2</v>
      </c>
      <c r="U18" s="3">
        <v>0</v>
      </c>
      <c r="V18" s="3">
        <v>5</v>
      </c>
      <c r="W18" s="3">
        <v>5</v>
      </c>
      <c r="X18" s="3">
        <v>7</v>
      </c>
      <c r="Y18" s="3">
        <v>0</v>
      </c>
      <c r="Z18" s="3">
        <f t="shared" si="1"/>
        <v>27</v>
      </c>
      <c r="AA18" s="3">
        <v>10</v>
      </c>
      <c r="AB18" s="3">
        <v>7</v>
      </c>
    </row>
    <row r="19" spans="1:28" ht="14.4" x14ac:dyDescent="0.3">
      <c r="A19" s="3">
        <v>12</v>
      </c>
      <c r="B19" s="49" t="s">
        <v>51</v>
      </c>
      <c r="C19" s="102" t="s">
        <v>52</v>
      </c>
      <c r="D19" s="3">
        <v>2</v>
      </c>
      <c r="E19" s="3">
        <v>2</v>
      </c>
      <c r="F19" s="3">
        <v>1</v>
      </c>
      <c r="G19" s="3">
        <v>2</v>
      </c>
      <c r="H19" s="4">
        <v>2</v>
      </c>
      <c r="I19" s="3"/>
      <c r="J19" s="3">
        <v>5</v>
      </c>
      <c r="K19" s="3">
        <v>5</v>
      </c>
      <c r="L19" s="3"/>
      <c r="M19" s="4">
        <v>10</v>
      </c>
      <c r="N19" s="4">
        <f t="shared" si="0"/>
        <v>29</v>
      </c>
      <c r="O19" s="3">
        <v>8</v>
      </c>
      <c r="P19" s="3">
        <v>2</v>
      </c>
      <c r="Q19" s="3">
        <v>2</v>
      </c>
      <c r="R19" s="3">
        <v>1</v>
      </c>
      <c r="S19" s="3">
        <v>2</v>
      </c>
      <c r="T19" s="3">
        <v>2</v>
      </c>
      <c r="U19" s="3">
        <v>0</v>
      </c>
      <c r="V19" s="3">
        <v>5</v>
      </c>
      <c r="W19" s="3">
        <v>5</v>
      </c>
      <c r="X19" s="3"/>
      <c r="Y19" s="3">
        <v>10</v>
      </c>
      <c r="Z19" s="3">
        <f t="shared" si="1"/>
        <v>29</v>
      </c>
      <c r="AA19" s="3">
        <v>8</v>
      </c>
      <c r="AB19" s="3">
        <v>10</v>
      </c>
    </row>
    <row r="20" spans="1:28" ht="14.4" x14ac:dyDescent="0.3">
      <c r="A20" s="13">
        <v>13</v>
      </c>
      <c r="B20" s="49" t="s">
        <v>53</v>
      </c>
      <c r="C20" s="102" t="s">
        <v>54</v>
      </c>
      <c r="D20" s="3">
        <v>2</v>
      </c>
      <c r="E20" s="3">
        <v>2</v>
      </c>
      <c r="F20" s="3">
        <v>2</v>
      </c>
      <c r="G20" s="3">
        <v>1</v>
      </c>
      <c r="H20" s="4">
        <v>2</v>
      </c>
      <c r="I20" s="3">
        <v>4</v>
      </c>
      <c r="J20" s="3">
        <v>3</v>
      </c>
      <c r="K20" s="3"/>
      <c r="L20" s="3">
        <v>7</v>
      </c>
      <c r="M20" s="4"/>
      <c r="N20" s="4">
        <f t="shared" si="0"/>
        <v>23</v>
      </c>
      <c r="O20" s="3">
        <v>10</v>
      </c>
      <c r="P20" s="3">
        <v>2</v>
      </c>
      <c r="Q20" s="3">
        <v>2</v>
      </c>
      <c r="R20" s="3">
        <v>2</v>
      </c>
      <c r="S20" s="3">
        <v>1</v>
      </c>
      <c r="T20" s="3">
        <v>2</v>
      </c>
      <c r="U20" s="3">
        <v>5</v>
      </c>
      <c r="V20" s="3">
        <v>3</v>
      </c>
      <c r="W20" s="3">
        <v>0</v>
      </c>
      <c r="X20" s="3">
        <v>7</v>
      </c>
      <c r="Y20" s="3">
        <v>0</v>
      </c>
      <c r="Z20" s="3">
        <f t="shared" si="1"/>
        <v>24</v>
      </c>
      <c r="AA20" s="3">
        <v>10</v>
      </c>
      <c r="AB20" s="3">
        <v>7</v>
      </c>
    </row>
    <row r="21" spans="1:28" ht="15.75" customHeight="1" x14ac:dyDescent="0.3">
      <c r="A21" s="3">
        <v>14</v>
      </c>
      <c r="B21" s="49" t="s">
        <v>55</v>
      </c>
      <c r="C21" s="102" t="s">
        <v>56</v>
      </c>
      <c r="D21" s="3">
        <v>2</v>
      </c>
      <c r="E21" s="3">
        <v>2</v>
      </c>
      <c r="F21" s="3">
        <v>1</v>
      </c>
      <c r="G21" s="3"/>
      <c r="H21" s="4">
        <v>2</v>
      </c>
      <c r="I21" s="3">
        <v>2</v>
      </c>
      <c r="J21" s="3">
        <v>2</v>
      </c>
      <c r="K21" s="3"/>
      <c r="L21" s="3"/>
      <c r="M21" s="4">
        <v>4</v>
      </c>
      <c r="N21" s="4">
        <f t="shared" si="0"/>
        <v>15</v>
      </c>
      <c r="O21" s="3">
        <v>9</v>
      </c>
      <c r="P21" s="3">
        <v>2</v>
      </c>
      <c r="Q21" s="3">
        <v>2</v>
      </c>
      <c r="R21" s="3">
        <v>1</v>
      </c>
      <c r="S21" s="3">
        <v>0</v>
      </c>
      <c r="T21" s="3">
        <v>2</v>
      </c>
      <c r="U21" s="3">
        <v>2</v>
      </c>
      <c r="V21" s="3">
        <v>2</v>
      </c>
      <c r="W21" s="3">
        <v>0</v>
      </c>
      <c r="X21" s="3">
        <v>0</v>
      </c>
      <c r="Y21" s="3">
        <v>4</v>
      </c>
      <c r="Z21" s="3">
        <f t="shared" si="1"/>
        <v>15</v>
      </c>
      <c r="AA21" s="3">
        <v>8</v>
      </c>
      <c r="AB21" s="3">
        <v>7</v>
      </c>
    </row>
    <row r="22" spans="1:28" ht="15.75" customHeight="1" x14ac:dyDescent="0.3">
      <c r="A22" s="3">
        <v>15</v>
      </c>
      <c r="B22" s="49" t="s">
        <v>57</v>
      </c>
      <c r="C22" s="102" t="s">
        <v>58</v>
      </c>
      <c r="D22" s="3">
        <v>1</v>
      </c>
      <c r="E22" s="3">
        <v>2</v>
      </c>
      <c r="F22" s="3">
        <v>2</v>
      </c>
      <c r="G22" s="3">
        <v>1</v>
      </c>
      <c r="H22" s="4">
        <v>2</v>
      </c>
      <c r="I22" s="3"/>
      <c r="J22" s="3">
        <v>4</v>
      </c>
      <c r="K22" s="3">
        <v>4</v>
      </c>
      <c r="L22" s="3">
        <v>8</v>
      </c>
      <c r="M22" s="4"/>
      <c r="N22" s="4">
        <f t="shared" si="0"/>
        <v>24</v>
      </c>
      <c r="O22" s="3">
        <v>9</v>
      </c>
      <c r="P22" s="3">
        <v>2</v>
      </c>
      <c r="Q22" s="3">
        <v>2</v>
      </c>
      <c r="R22" s="3">
        <v>2</v>
      </c>
      <c r="S22" s="3">
        <v>0</v>
      </c>
      <c r="T22" s="3">
        <v>2</v>
      </c>
      <c r="U22" s="3">
        <v>5</v>
      </c>
      <c r="V22" s="3">
        <v>5</v>
      </c>
      <c r="W22" s="3">
        <v>0</v>
      </c>
      <c r="X22" s="3">
        <v>0</v>
      </c>
      <c r="Y22" s="3">
        <v>8</v>
      </c>
      <c r="Z22" s="3">
        <f t="shared" si="1"/>
        <v>26</v>
      </c>
      <c r="AA22" s="3">
        <v>9</v>
      </c>
      <c r="AB22" s="3">
        <v>7</v>
      </c>
    </row>
    <row r="23" spans="1:28" ht="15.75" customHeight="1" x14ac:dyDescent="0.3">
      <c r="A23" s="3">
        <v>16</v>
      </c>
      <c r="B23" s="49" t="s">
        <v>59</v>
      </c>
      <c r="C23" s="102" t="s">
        <v>60</v>
      </c>
      <c r="D23" s="3">
        <v>0.5</v>
      </c>
      <c r="E23" s="3">
        <v>2</v>
      </c>
      <c r="F23" s="3">
        <v>2</v>
      </c>
      <c r="G23" s="3">
        <v>2</v>
      </c>
      <c r="H23" s="4">
        <v>2</v>
      </c>
      <c r="I23" s="3"/>
      <c r="J23" s="3">
        <v>3</v>
      </c>
      <c r="K23" s="3">
        <v>1.5</v>
      </c>
      <c r="L23" s="3">
        <v>0.5</v>
      </c>
      <c r="M23" s="4"/>
      <c r="N23" s="4">
        <f t="shared" si="0"/>
        <v>13.5</v>
      </c>
      <c r="O23" s="3">
        <v>10</v>
      </c>
      <c r="P23" s="3">
        <v>2</v>
      </c>
      <c r="Q23" s="3">
        <v>2</v>
      </c>
      <c r="R23" s="3">
        <v>0</v>
      </c>
      <c r="S23" s="3">
        <v>1</v>
      </c>
      <c r="T23" s="3">
        <v>1</v>
      </c>
      <c r="U23" s="3">
        <v>3</v>
      </c>
      <c r="V23" s="3">
        <v>0</v>
      </c>
      <c r="W23" s="3">
        <v>0</v>
      </c>
      <c r="X23" s="3">
        <v>0</v>
      </c>
      <c r="Y23" s="3">
        <v>8</v>
      </c>
      <c r="Z23" s="3">
        <f t="shared" si="1"/>
        <v>17</v>
      </c>
      <c r="AA23" s="3">
        <v>8</v>
      </c>
      <c r="AB23" s="3">
        <v>7</v>
      </c>
    </row>
    <row r="24" spans="1:28" ht="15.75" customHeight="1" x14ac:dyDescent="0.3">
      <c r="A24" s="3">
        <v>17</v>
      </c>
      <c r="B24" s="49" t="s">
        <v>61</v>
      </c>
      <c r="C24" s="102" t="s">
        <v>62</v>
      </c>
      <c r="D24" s="3">
        <v>2</v>
      </c>
      <c r="E24" s="3">
        <v>2</v>
      </c>
      <c r="F24" s="3">
        <v>2</v>
      </c>
      <c r="G24" s="3">
        <v>2</v>
      </c>
      <c r="H24" s="4">
        <v>1.5</v>
      </c>
      <c r="I24" s="3">
        <v>5</v>
      </c>
      <c r="J24" s="3"/>
      <c r="K24" s="3">
        <v>5</v>
      </c>
      <c r="L24" s="3"/>
      <c r="M24" s="4">
        <v>9</v>
      </c>
      <c r="N24" s="4">
        <f t="shared" si="0"/>
        <v>28.5</v>
      </c>
      <c r="O24" s="3">
        <v>10</v>
      </c>
      <c r="P24" s="3">
        <v>2</v>
      </c>
      <c r="Q24" s="3">
        <v>2</v>
      </c>
      <c r="R24" s="3">
        <v>2</v>
      </c>
      <c r="S24" s="3">
        <v>2</v>
      </c>
      <c r="T24" s="3">
        <v>2</v>
      </c>
      <c r="U24" s="3">
        <v>5</v>
      </c>
      <c r="V24" s="3">
        <v>5</v>
      </c>
      <c r="W24" s="3">
        <v>0</v>
      </c>
      <c r="X24" s="3">
        <v>0</v>
      </c>
      <c r="Y24" s="3">
        <v>9</v>
      </c>
      <c r="Z24" s="3">
        <f t="shared" si="1"/>
        <v>29</v>
      </c>
      <c r="AA24" s="3">
        <v>9</v>
      </c>
      <c r="AB24" s="3">
        <v>9</v>
      </c>
    </row>
    <row r="25" spans="1:28" ht="15.75" customHeight="1" x14ac:dyDescent="0.3">
      <c r="A25" s="3">
        <v>18</v>
      </c>
      <c r="B25" s="49" t="s">
        <v>63</v>
      </c>
      <c r="C25" s="102" t="s">
        <v>64</v>
      </c>
      <c r="D25" s="3">
        <v>2</v>
      </c>
      <c r="E25" s="3">
        <v>2</v>
      </c>
      <c r="F25" s="3">
        <v>1.5</v>
      </c>
      <c r="G25" s="3">
        <v>1</v>
      </c>
      <c r="H25" s="4">
        <v>1.5</v>
      </c>
      <c r="I25" s="3"/>
      <c r="J25" s="3">
        <v>5</v>
      </c>
      <c r="K25" s="3">
        <v>5</v>
      </c>
      <c r="L25" s="3">
        <v>8</v>
      </c>
      <c r="M25" s="4"/>
      <c r="N25" s="4">
        <f t="shared" si="0"/>
        <v>26</v>
      </c>
      <c r="O25" s="3">
        <v>10</v>
      </c>
      <c r="P25" s="3">
        <v>2</v>
      </c>
      <c r="Q25" s="3">
        <v>2</v>
      </c>
      <c r="R25" s="3">
        <v>2</v>
      </c>
      <c r="S25" s="3">
        <v>0</v>
      </c>
      <c r="T25" s="3">
        <v>1</v>
      </c>
      <c r="U25" s="3">
        <v>5</v>
      </c>
      <c r="V25" s="3">
        <v>5</v>
      </c>
      <c r="W25" s="3">
        <v>0</v>
      </c>
      <c r="X25" s="3">
        <v>0</v>
      </c>
      <c r="Y25" s="3">
        <v>10</v>
      </c>
      <c r="Z25" s="3">
        <f t="shared" si="1"/>
        <v>27</v>
      </c>
      <c r="AA25" s="3">
        <v>10</v>
      </c>
      <c r="AB25" s="3">
        <v>8</v>
      </c>
    </row>
    <row r="26" spans="1:28" ht="15.75" customHeight="1" x14ac:dyDescent="0.3">
      <c r="A26" s="3">
        <v>19</v>
      </c>
      <c r="B26" s="49" t="s">
        <v>65</v>
      </c>
      <c r="C26" s="102" t="s">
        <v>66</v>
      </c>
      <c r="D26" s="3">
        <v>1</v>
      </c>
      <c r="E26" s="3">
        <v>2</v>
      </c>
      <c r="F26" s="3">
        <v>2</v>
      </c>
      <c r="G26" s="3">
        <v>2</v>
      </c>
      <c r="H26" s="4">
        <v>2</v>
      </c>
      <c r="I26" s="3"/>
      <c r="J26" s="3">
        <v>5</v>
      </c>
      <c r="K26" s="3">
        <v>5</v>
      </c>
      <c r="L26" s="3">
        <v>9</v>
      </c>
      <c r="M26" s="4"/>
      <c r="N26" s="4">
        <f t="shared" si="0"/>
        <v>28</v>
      </c>
      <c r="O26" s="3">
        <v>10</v>
      </c>
      <c r="P26" s="3">
        <v>2</v>
      </c>
      <c r="Q26" s="3">
        <v>2</v>
      </c>
      <c r="R26" s="3">
        <v>2</v>
      </c>
      <c r="S26" s="3">
        <v>2</v>
      </c>
      <c r="T26" s="3">
        <v>2</v>
      </c>
      <c r="U26" s="3">
        <v>0</v>
      </c>
      <c r="V26" s="3">
        <v>5</v>
      </c>
      <c r="W26" s="3">
        <v>5</v>
      </c>
      <c r="X26" s="3">
        <v>9</v>
      </c>
      <c r="Y26" s="3">
        <v>0</v>
      </c>
      <c r="Z26" s="3">
        <f t="shared" si="1"/>
        <v>29</v>
      </c>
      <c r="AA26" s="3">
        <v>10</v>
      </c>
      <c r="AB26" s="3">
        <v>9</v>
      </c>
    </row>
    <row r="27" spans="1:28" ht="28.8" x14ac:dyDescent="0.3">
      <c r="A27" s="3">
        <v>20</v>
      </c>
      <c r="B27" s="50" t="s">
        <v>67</v>
      </c>
      <c r="C27" s="102" t="s">
        <v>68</v>
      </c>
      <c r="D27" s="3">
        <v>1.5</v>
      </c>
      <c r="E27" s="3">
        <v>2</v>
      </c>
      <c r="F27" s="3">
        <v>1.5</v>
      </c>
      <c r="G27" s="3">
        <v>2</v>
      </c>
      <c r="H27" s="4">
        <v>2</v>
      </c>
      <c r="I27" s="3">
        <v>4.5</v>
      </c>
      <c r="J27" s="3">
        <v>5</v>
      </c>
      <c r="K27" s="3"/>
      <c r="L27" s="3">
        <v>9</v>
      </c>
      <c r="M27" s="4"/>
      <c r="N27" s="4">
        <f t="shared" si="0"/>
        <v>27.5</v>
      </c>
      <c r="O27" s="3">
        <v>10</v>
      </c>
      <c r="P27" s="3">
        <v>2</v>
      </c>
      <c r="Q27" s="3">
        <v>2</v>
      </c>
      <c r="R27" s="3">
        <v>2</v>
      </c>
      <c r="S27" s="3">
        <v>2</v>
      </c>
      <c r="T27" s="3">
        <v>2</v>
      </c>
      <c r="U27" s="3">
        <v>5</v>
      </c>
      <c r="V27" s="3">
        <v>5</v>
      </c>
      <c r="W27" s="3">
        <v>0</v>
      </c>
      <c r="X27" s="3">
        <v>0</v>
      </c>
      <c r="Y27" s="3">
        <v>9</v>
      </c>
      <c r="Z27" s="3">
        <f t="shared" si="1"/>
        <v>29</v>
      </c>
      <c r="AA27" s="3">
        <v>10</v>
      </c>
      <c r="AB27" s="3">
        <v>8</v>
      </c>
    </row>
    <row r="28" spans="1:28" ht="15.75" customHeight="1" x14ac:dyDescent="0.3">
      <c r="A28" s="3">
        <v>21</v>
      </c>
      <c r="B28" s="49" t="s">
        <v>69</v>
      </c>
      <c r="C28" s="102" t="s">
        <v>70</v>
      </c>
      <c r="D28" s="3">
        <v>2</v>
      </c>
      <c r="E28" s="3">
        <v>2</v>
      </c>
      <c r="F28" s="3">
        <v>1</v>
      </c>
      <c r="G28" s="3">
        <v>2</v>
      </c>
      <c r="H28" s="4">
        <v>2</v>
      </c>
      <c r="I28" s="3">
        <v>4</v>
      </c>
      <c r="J28" s="3">
        <v>3</v>
      </c>
      <c r="K28" s="3"/>
      <c r="L28" s="3">
        <v>7</v>
      </c>
      <c r="M28" s="4"/>
      <c r="N28" s="4">
        <f t="shared" si="0"/>
        <v>23</v>
      </c>
      <c r="O28" s="3">
        <v>9</v>
      </c>
      <c r="P28" s="3">
        <v>2</v>
      </c>
      <c r="Q28" s="3">
        <v>2</v>
      </c>
      <c r="R28" s="3">
        <v>2</v>
      </c>
      <c r="S28" s="3">
        <v>2</v>
      </c>
      <c r="T28" s="3">
        <v>2</v>
      </c>
      <c r="U28" s="3">
        <v>5</v>
      </c>
      <c r="V28" s="3">
        <v>5</v>
      </c>
      <c r="W28" s="3">
        <v>0</v>
      </c>
      <c r="X28" s="3">
        <v>0</v>
      </c>
      <c r="Y28" s="3">
        <v>7</v>
      </c>
      <c r="Z28" s="3">
        <f t="shared" si="1"/>
        <v>27</v>
      </c>
      <c r="AA28" s="3">
        <v>8</v>
      </c>
      <c r="AB28" s="3">
        <v>7</v>
      </c>
    </row>
    <row r="29" spans="1:28" ht="15.75" customHeight="1" x14ac:dyDescent="0.3">
      <c r="A29" s="3">
        <v>22</v>
      </c>
      <c r="B29" s="49" t="s">
        <v>71</v>
      </c>
      <c r="C29" s="102" t="s">
        <v>72</v>
      </c>
      <c r="D29" s="3"/>
      <c r="E29" s="3">
        <v>2</v>
      </c>
      <c r="F29" s="3"/>
      <c r="G29" s="3">
        <v>0</v>
      </c>
      <c r="H29" s="4"/>
      <c r="I29" s="3"/>
      <c r="J29" s="3">
        <v>2</v>
      </c>
      <c r="K29" s="3">
        <v>2</v>
      </c>
      <c r="L29" s="3"/>
      <c r="M29" s="4"/>
      <c r="N29" s="4">
        <f t="shared" si="0"/>
        <v>6</v>
      </c>
      <c r="O29" s="3">
        <v>8</v>
      </c>
      <c r="P29" s="3">
        <v>2</v>
      </c>
      <c r="Q29" s="3">
        <v>2</v>
      </c>
      <c r="R29" s="3">
        <v>2</v>
      </c>
      <c r="S29" s="3">
        <v>2</v>
      </c>
      <c r="T29" s="3">
        <v>0</v>
      </c>
      <c r="U29" s="3">
        <v>5</v>
      </c>
      <c r="V29" s="3">
        <v>3</v>
      </c>
      <c r="W29" s="3">
        <v>0</v>
      </c>
      <c r="X29" s="3">
        <v>0</v>
      </c>
      <c r="Y29" s="3">
        <v>1</v>
      </c>
      <c r="Z29" s="3">
        <f t="shared" si="1"/>
        <v>17</v>
      </c>
      <c r="AA29" s="3">
        <v>8</v>
      </c>
      <c r="AB29" s="3">
        <v>7</v>
      </c>
    </row>
    <row r="30" spans="1:28" ht="15.75" customHeight="1" x14ac:dyDescent="0.3">
      <c r="A30" s="3">
        <v>23</v>
      </c>
      <c r="B30" s="49" t="s">
        <v>73</v>
      </c>
      <c r="C30" s="102" t="s">
        <v>74</v>
      </c>
      <c r="D30" s="3">
        <v>1</v>
      </c>
      <c r="E30" s="3">
        <v>2</v>
      </c>
      <c r="F30" s="3">
        <v>2</v>
      </c>
      <c r="G30" s="3"/>
      <c r="H30" s="4">
        <v>0.5</v>
      </c>
      <c r="I30" s="3">
        <v>1</v>
      </c>
      <c r="J30" s="3"/>
      <c r="K30" s="3">
        <v>3</v>
      </c>
      <c r="L30" s="3">
        <v>5</v>
      </c>
      <c r="M30" s="4"/>
      <c r="N30" s="4">
        <f t="shared" si="0"/>
        <v>14.5</v>
      </c>
      <c r="O30" s="3">
        <v>7</v>
      </c>
      <c r="P30" s="3">
        <v>2</v>
      </c>
      <c r="Q30" s="3">
        <v>2</v>
      </c>
      <c r="R30" s="3">
        <v>2</v>
      </c>
      <c r="S30" s="3">
        <v>2</v>
      </c>
      <c r="T30" s="3">
        <v>1</v>
      </c>
      <c r="U30" s="3">
        <v>2</v>
      </c>
      <c r="V30" s="3">
        <v>5</v>
      </c>
      <c r="W30" s="3">
        <v>0</v>
      </c>
      <c r="X30" s="3">
        <v>9</v>
      </c>
      <c r="Y30" s="3">
        <v>0</v>
      </c>
      <c r="Z30" s="3">
        <f t="shared" si="1"/>
        <v>25</v>
      </c>
      <c r="AA30" s="3">
        <v>7</v>
      </c>
      <c r="AB30" s="3">
        <v>7</v>
      </c>
    </row>
    <row r="31" spans="1:28" ht="15.75" customHeight="1" x14ac:dyDescent="0.3">
      <c r="A31" s="3">
        <v>24</v>
      </c>
      <c r="B31" s="49" t="s">
        <v>75</v>
      </c>
      <c r="C31" s="102" t="s">
        <v>76</v>
      </c>
      <c r="D31" s="3">
        <v>2</v>
      </c>
      <c r="E31" s="3">
        <v>2</v>
      </c>
      <c r="F31" s="3">
        <v>2</v>
      </c>
      <c r="G31" s="3"/>
      <c r="H31" s="4">
        <v>2</v>
      </c>
      <c r="I31" s="3">
        <v>4</v>
      </c>
      <c r="J31" s="3">
        <v>3</v>
      </c>
      <c r="K31" s="3"/>
      <c r="L31" s="3">
        <v>5</v>
      </c>
      <c r="M31" s="4"/>
      <c r="N31" s="4">
        <f t="shared" si="0"/>
        <v>20</v>
      </c>
      <c r="O31" s="3">
        <v>7</v>
      </c>
      <c r="P31" s="3">
        <v>2</v>
      </c>
      <c r="Q31" s="3">
        <v>2</v>
      </c>
      <c r="R31" s="3">
        <v>0</v>
      </c>
      <c r="S31" s="3">
        <v>0</v>
      </c>
      <c r="T31" s="3">
        <v>1</v>
      </c>
      <c r="U31" s="3">
        <v>2</v>
      </c>
      <c r="V31" s="3">
        <v>1</v>
      </c>
      <c r="W31" s="3">
        <v>0</v>
      </c>
      <c r="X31" s="3">
        <v>0</v>
      </c>
      <c r="Y31" s="3">
        <v>6</v>
      </c>
      <c r="Z31" s="3">
        <f t="shared" si="1"/>
        <v>14</v>
      </c>
      <c r="AA31" s="3">
        <v>7</v>
      </c>
      <c r="AB31" s="3">
        <v>0</v>
      </c>
    </row>
    <row r="32" spans="1:28" ht="15.75" customHeight="1" x14ac:dyDescent="0.3">
      <c r="A32" s="3">
        <v>25</v>
      </c>
      <c r="B32" s="49" t="s">
        <v>77</v>
      </c>
      <c r="C32" s="102" t="s">
        <v>78</v>
      </c>
      <c r="D32" s="3">
        <v>1</v>
      </c>
      <c r="E32" s="3">
        <v>2</v>
      </c>
      <c r="F32" s="3">
        <v>1.5</v>
      </c>
      <c r="G32" s="3">
        <v>2</v>
      </c>
      <c r="H32" s="4">
        <v>2.5</v>
      </c>
      <c r="I32" s="3">
        <v>1</v>
      </c>
      <c r="J32" s="3">
        <v>5</v>
      </c>
      <c r="K32" s="3"/>
      <c r="L32" s="3">
        <v>6</v>
      </c>
      <c r="M32" s="4"/>
      <c r="N32" s="4">
        <f t="shared" si="0"/>
        <v>21</v>
      </c>
      <c r="O32" s="3">
        <v>10</v>
      </c>
      <c r="P32" s="3">
        <v>2</v>
      </c>
      <c r="Q32" s="3">
        <v>2</v>
      </c>
      <c r="R32" s="3">
        <v>2</v>
      </c>
      <c r="S32" s="3">
        <v>2</v>
      </c>
      <c r="T32" s="3">
        <v>2</v>
      </c>
      <c r="U32" s="3">
        <v>2</v>
      </c>
      <c r="V32" s="3">
        <v>3</v>
      </c>
      <c r="W32" s="3">
        <v>0</v>
      </c>
      <c r="X32" s="3">
        <v>0</v>
      </c>
      <c r="Y32" s="3">
        <v>7</v>
      </c>
      <c r="Z32" s="3">
        <f t="shared" si="1"/>
        <v>22</v>
      </c>
      <c r="AA32" s="3">
        <v>10</v>
      </c>
      <c r="AB32" s="3">
        <v>8</v>
      </c>
    </row>
    <row r="33" spans="1:28" ht="15.75" customHeight="1" x14ac:dyDescent="0.3">
      <c r="A33" s="13">
        <v>26</v>
      </c>
      <c r="B33" s="49" t="s">
        <v>79</v>
      </c>
      <c r="C33" s="102" t="s">
        <v>80</v>
      </c>
      <c r="D33" s="3">
        <v>1</v>
      </c>
      <c r="E33" s="3">
        <v>2</v>
      </c>
      <c r="F33" s="3">
        <v>2</v>
      </c>
      <c r="G33" s="3">
        <v>0</v>
      </c>
      <c r="H33" s="4">
        <v>2</v>
      </c>
      <c r="I33" s="3"/>
      <c r="J33" s="3">
        <v>1</v>
      </c>
      <c r="K33" s="3">
        <v>4</v>
      </c>
      <c r="L33" s="3">
        <v>3</v>
      </c>
      <c r="M33" s="4"/>
      <c r="N33" s="4">
        <f t="shared" si="0"/>
        <v>15</v>
      </c>
      <c r="O33" s="3">
        <v>7</v>
      </c>
      <c r="P33" s="3">
        <v>2</v>
      </c>
      <c r="Q33" s="3">
        <v>2</v>
      </c>
      <c r="R33" s="3">
        <v>2</v>
      </c>
      <c r="S33" s="3">
        <v>0</v>
      </c>
      <c r="T33" s="3">
        <v>1</v>
      </c>
      <c r="U33" s="3">
        <v>2</v>
      </c>
      <c r="V33" s="3">
        <v>2</v>
      </c>
      <c r="W33" s="3">
        <v>0</v>
      </c>
      <c r="X33" s="3">
        <v>0</v>
      </c>
      <c r="Y33" s="3">
        <v>7</v>
      </c>
      <c r="Z33" s="3">
        <f t="shared" si="1"/>
        <v>18</v>
      </c>
      <c r="AA33" s="3">
        <v>8</v>
      </c>
      <c r="AB33" s="3">
        <v>6</v>
      </c>
    </row>
    <row r="34" spans="1:28" ht="15.75" customHeight="1" x14ac:dyDescent="0.3">
      <c r="A34" s="3">
        <v>27</v>
      </c>
      <c r="B34" s="49" t="s">
        <v>81</v>
      </c>
      <c r="C34" s="102" t="s">
        <v>82</v>
      </c>
      <c r="D34" s="3">
        <v>1</v>
      </c>
      <c r="E34" s="3">
        <v>2</v>
      </c>
      <c r="F34" s="3">
        <v>2</v>
      </c>
      <c r="G34" s="3">
        <v>2</v>
      </c>
      <c r="H34" s="4">
        <v>2</v>
      </c>
      <c r="I34" s="3">
        <v>5</v>
      </c>
      <c r="J34" s="3"/>
      <c r="K34" s="3">
        <v>4</v>
      </c>
      <c r="L34" s="3">
        <v>8</v>
      </c>
      <c r="M34" s="4"/>
      <c r="N34" s="4">
        <f t="shared" si="0"/>
        <v>26</v>
      </c>
      <c r="O34" s="3">
        <v>8</v>
      </c>
      <c r="P34" s="3">
        <v>1</v>
      </c>
      <c r="Q34" s="3">
        <v>2</v>
      </c>
      <c r="R34" s="3">
        <v>2</v>
      </c>
      <c r="S34" s="3">
        <v>1</v>
      </c>
      <c r="T34" s="3">
        <v>1</v>
      </c>
      <c r="U34" s="3">
        <v>5</v>
      </c>
      <c r="V34" s="3">
        <v>5</v>
      </c>
      <c r="W34" s="3">
        <v>0</v>
      </c>
      <c r="X34" s="3">
        <v>0</v>
      </c>
      <c r="Y34" s="3">
        <v>8</v>
      </c>
      <c r="Z34" s="3">
        <f t="shared" si="1"/>
        <v>25</v>
      </c>
      <c r="AA34" s="3">
        <v>8</v>
      </c>
      <c r="AB34" s="3">
        <v>7</v>
      </c>
    </row>
    <row r="35" spans="1:28" ht="15.75" customHeight="1" x14ac:dyDescent="0.3">
      <c r="A35" s="3">
        <v>28</v>
      </c>
      <c r="B35" s="49" t="s">
        <v>83</v>
      </c>
      <c r="C35" s="102" t="s">
        <v>84</v>
      </c>
      <c r="D35" s="3">
        <v>1</v>
      </c>
      <c r="E35" s="3">
        <v>2</v>
      </c>
      <c r="F35" s="3">
        <v>0.5</v>
      </c>
      <c r="G35" s="3">
        <v>0.5</v>
      </c>
      <c r="H35" s="4">
        <v>1.5</v>
      </c>
      <c r="I35" s="3"/>
      <c r="J35" s="3"/>
      <c r="K35" s="3">
        <v>2.5</v>
      </c>
      <c r="L35" s="3"/>
      <c r="M35" s="4"/>
      <c r="N35" s="4">
        <f t="shared" si="0"/>
        <v>8</v>
      </c>
      <c r="O35" s="3">
        <v>10</v>
      </c>
      <c r="P35" s="3">
        <v>2</v>
      </c>
      <c r="Q35" s="3">
        <v>2</v>
      </c>
      <c r="R35" s="3">
        <v>1</v>
      </c>
      <c r="S35" s="3">
        <v>1</v>
      </c>
      <c r="T35" s="3">
        <v>0</v>
      </c>
      <c r="U35" s="3">
        <v>5</v>
      </c>
      <c r="V35" s="3">
        <v>5</v>
      </c>
      <c r="W35" s="3">
        <v>0</v>
      </c>
      <c r="X35" s="3">
        <v>0</v>
      </c>
      <c r="Y35" s="3">
        <v>3</v>
      </c>
      <c r="Z35" s="3">
        <f t="shared" si="1"/>
        <v>19</v>
      </c>
      <c r="AA35" s="3">
        <v>10</v>
      </c>
      <c r="AB35" s="3">
        <v>0</v>
      </c>
    </row>
    <row r="36" spans="1:28" ht="15.75" customHeight="1" x14ac:dyDescent="0.3">
      <c r="A36" s="3">
        <v>29</v>
      </c>
      <c r="B36" s="49" t="s">
        <v>85</v>
      </c>
      <c r="C36" s="102" t="s">
        <v>86</v>
      </c>
      <c r="D36" s="3"/>
      <c r="E36" s="3">
        <v>1</v>
      </c>
      <c r="F36" s="3">
        <v>2</v>
      </c>
      <c r="G36" s="3">
        <v>0.5</v>
      </c>
      <c r="H36" s="4">
        <v>1</v>
      </c>
      <c r="I36" s="3">
        <v>2</v>
      </c>
      <c r="J36" s="3">
        <v>4</v>
      </c>
      <c r="K36" s="3">
        <v>2</v>
      </c>
      <c r="L36" s="3"/>
      <c r="M36" s="4">
        <v>5</v>
      </c>
      <c r="N36" s="4">
        <f t="shared" si="0"/>
        <v>17.5</v>
      </c>
      <c r="O36" s="3">
        <v>8</v>
      </c>
      <c r="P36" s="3">
        <v>2</v>
      </c>
      <c r="Q36" s="3">
        <v>2</v>
      </c>
      <c r="R36" s="3">
        <v>2</v>
      </c>
      <c r="S36" s="3">
        <v>2</v>
      </c>
      <c r="T36" s="3">
        <v>1</v>
      </c>
      <c r="U36" s="3">
        <v>5</v>
      </c>
      <c r="V36" s="3">
        <v>5</v>
      </c>
      <c r="W36" s="3">
        <v>0</v>
      </c>
      <c r="X36" s="3">
        <v>0</v>
      </c>
      <c r="Y36" s="3">
        <v>9</v>
      </c>
      <c r="Z36" s="3">
        <f t="shared" si="1"/>
        <v>28</v>
      </c>
      <c r="AA36" s="3">
        <v>9</v>
      </c>
      <c r="AB36" s="3">
        <v>8</v>
      </c>
    </row>
    <row r="37" spans="1:28" ht="15.75" customHeight="1" x14ac:dyDescent="0.3">
      <c r="A37" s="3">
        <v>30</v>
      </c>
      <c r="B37" s="49" t="s">
        <v>87</v>
      </c>
      <c r="C37" s="102" t="s">
        <v>88</v>
      </c>
      <c r="D37" s="3">
        <v>1</v>
      </c>
      <c r="E37" s="3">
        <v>2</v>
      </c>
      <c r="F37" s="3">
        <v>0</v>
      </c>
      <c r="G37" s="3">
        <v>1</v>
      </c>
      <c r="H37" s="4">
        <v>2</v>
      </c>
      <c r="I37" s="3"/>
      <c r="J37" s="3">
        <v>2</v>
      </c>
      <c r="K37" s="3">
        <v>2</v>
      </c>
      <c r="L37" s="3">
        <v>5</v>
      </c>
      <c r="M37" s="4"/>
      <c r="N37" s="4">
        <f t="shared" si="0"/>
        <v>15</v>
      </c>
      <c r="O37" s="3">
        <v>8</v>
      </c>
      <c r="P37" s="3">
        <v>2</v>
      </c>
      <c r="Q37" s="3">
        <v>2</v>
      </c>
      <c r="R37" s="3">
        <v>2</v>
      </c>
      <c r="S37" s="3">
        <v>0</v>
      </c>
      <c r="T37" s="3">
        <v>0</v>
      </c>
      <c r="U37" s="3">
        <v>1</v>
      </c>
      <c r="V37" s="3">
        <v>4</v>
      </c>
      <c r="W37" s="3">
        <v>0</v>
      </c>
      <c r="X37" s="3">
        <v>7</v>
      </c>
      <c r="Y37" s="3">
        <v>0</v>
      </c>
      <c r="Z37" s="3">
        <f t="shared" si="1"/>
        <v>18</v>
      </c>
      <c r="AA37" s="3">
        <v>9</v>
      </c>
      <c r="AB37" s="3">
        <v>0</v>
      </c>
    </row>
    <row r="38" spans="1:28" ht="15.75" customHeight="1" x14ac:dyDescent="0.3">
      <c r="A38" s="3">
        <v>31</v>
      </c>
      <c r="B38" s="49" t="s">
        <v>89</v>
      </c>
      <c r="C38" s="102" t="s">
        <v>90</v>
      </c>
      <c r="D38" s="3">
        <v>2</v>
      </c>
      <c r="E38" s="3">
        <v>2</v>
      </c>
      <c r="F38" s="3">
        <v>2</v>
      </c>
      <c r="G38" s="3">
        <v>1.5</v>
      </c>
      <c r="H38" s="4">
        <v>2</v>
      </c>
      <c r="I38" s="3"/>
      <c r="J38" s="3">
        <v>5</v>
      </c>
      <c r="K38" s="3">
        <v>5</v>
      </c>
      <c r="L38" s="3">
        <v>2</v>
      </c>
      <c r="M38" s="4"/>
      <c r="N38" s="4">
        <f t="shared" si="0"/>
        <v>21.5</v>
      </c>
      <c r="O38" s="3">
        <v>10</v>
      </c>
      <c r="P38" s="3">
        <v>2</v>
      </c>
      <c r="Q38" s="3">
        <v>2</v>
      </c>
      <c r="R38" s="3">
        <v>2</v>
      </c>
      <c r="S38" s="3">
        <v>2</v>
      </c>
      <c r="T38" s="3">
        <v>1.5</v>
      </c>
      <c r="U38" s="3">
        <v>5</v>
      </c>
      <c r="V38" s="3">
        <v>5</v>
      </c>
      <c r="W38" s="3">
        <v>0</v>
      </c>
      <c r="X38" s="3">
        <v>10</v>
      </c>
      <c r="Y38" s="3">
        <v>0</v>
      </c>
      <c r="Z38" s="3">
        <f t="shared" si="1"/>
        <v>29.5</v>
      </c>
      <c r="AA38" s="3">
        <v>10</v>
      </c>
      <c r="AB38" s="3">
        <v>9</v>
      </c>
    </row>
    <row r="39" spans="1:28" ht="15.75" customHeight="1" x14ac:dyDescent="0.3">
      <c r="A39" s="3">
        <v>32</v>
      </c>
      <c r="B39" s="49" t="s">
        <v>91</v>
      </c>
      <c r="C39" s="102" t="s">
        <v>92</v>
      </c>
      <c r="D39" s="3">
        <v>0</v>
      </c>
      <c r="E39" s="3">
        <v>2</v>
      </c>
      <c r="F39" s="3">
        <v>0.5</v>
      </c>
      <c r="G39" s="3"/>
      <c r="H39" s="4">
        <v>2</v>
      </c>
      <c r="I39" s="3"/>
      <c r="J39" s="3">
        <v>3</v>
      </c>
      <c r="K39" s="3">
        <v>2</v>
      </c>
      <c r="L39" s="3"/>
      <c r="M39" s="4">
        <v>2</v>
      </c>
      <c r="N39" s="4">
        <f t="shared" si="0"/>
        <v>11.5</v>
      </c>
      <c r="O39" s="3">
        <v>8</v>
      </c>
      <c r="P39" s="3">
        <v>2</v>
      </c>
      <c r="Q39" s="3">
        <v>2</v>
      </c>
      <c r="R39" s="3">
        <v>2</v>
      </c>
      <c r="S39" s="3">
        <v>0</v>
      </c>
      <c r="T39" s="3">
        <v>1</v>
      </c>
      <c r="U39" s="3">
        <v>5</v>
      </c>
      <c r="V39" s="3">
        <v>3</v>
      </c>
      <c r="W39" s="3">
        <v>0</v>
      </c>
      <c r="X39" s="3">
        <v>7</v>
      </c>
      <c r="Y39" s="3">
        <v>0</v>
      </c>
      <c r="Z39" s="3">
        <f t="shared" si="1"/>
        <v>22</v>
      </c>
      <c r="AA39" s="3">
        <v>8</v>
      </c>
      <c r="AB39" s="3">
        <v>8</v>
      </c>
    </row>
    <row r="40" spans="1:28" ht="15.75" customHeight="1" x14ac:dyDescent="0.3">
      <c r="A40" s="3">
        <v>33</v>
      </c>
      <c r="B40" s="49" t="s">
        <v>93</v>
      </c>
      <c r="C40" s="102" t="s">
        <v>94</v>
      </c>
      <c r="D40" s="3"/>
      <c r="E40" s="3">
        <v>2</v>
      </c>
      <c r="F40" s="3">
        <v>1</v>
      </c>
      <c r="G40" s="3"/>
      <c r="H40" s="4">
        <v>2</v>
      </c>
      <c r="I40" s="3"/>
      <c r="J40" s="3">
        <v>0.5</v>
      </c>
      <c r="K40" s="3"/>
      <c r="L40" s="3"/>
      <c r="M40" s="4"/>
      <c r="N40" s="4">
        <f t="shared" si="0"/>
        <v>5.5</v>
      </c>
      <c r="O40" s="3">
        <v>9</v>
      </c>
      <c r="P40" s="3">
        <v>2</v>
      </c>
      <c r="Q40" s="3">
        <v>2</v>
      </c>
      <c r="R40" s="3">
        <v>2</v>
      </c>
      <c r="S40" s="3">
        <v>1</v>
      </c>
      <c r="T40" s="3">
        <v>0</v>
      </c>
      <c r="U40" s="3">
        <v>0</v>
      </c>
      <c r="V40" s="3">
        <v>0</v>
      </c>
      <c r="W40" s="3">
        <v>2</v>
      </c>
      <c r="X40" s="3">
        <v>7</v>
      </c>
      <c r="Y40" s="3">
        <v>0</v>
      </c>
      <c r="Z40" s="3">
        <f t="shared" si="1"/>
        <v>16</v>
      </c>
      <c r="AA40" s="3">
        <v>9</v>
      </c>
      <c r="AB40" s="3">
        <v>6</v>
      </c>
    </row>
    <row r="41" spans="1:28" ht="15.75" customHeight="1" x14ac:dyDescent="0.3">
      <c r="A41" s="3">
        <v>34</v>
      </c>
      <c r="B41" s="49" t="s">
        <v>95</v>
      </c>
      <c r="C41" s="102" t="s">
        <v>96</v>
      </c>
      <c r="D41" s="3">
        <v>2</v>
      </c>
      <c r="E41" s="3">
        <v>2</v>
      </c>
      <c r="F41" s="3">
        <v>2</v>
      </c>
      <c r="G41" s="3">
        <v>1</v>
      </c>
      <c r="H41" s="4"/>
      <c r="I41" s="3">
        <v>2</v>
      </c>
      <c r="J41" s="3"/>
      <c r="K41" s="3">
        <v>3</v>
      </c>
      <c r="L41" s="3">
        <v>5</v>
      </c>
      <c r="M41" s="4">
        <v>8</v>
      </c>
      <c r="N41" s="4">
        <f t="shared" si="0"/>
        <v>25</v>
      </c>
      <c r="O41" s="3">
        <v>10</v>
      </c>
      <c r="P41" s="3">
        <v>2</v>
      </c>
      <c r="Q41" s="3">
        <v>2</v>
      </c>
      <c r="R41" s="3">
        <v>2</v>
      </c>
      <c r="S41" s="3">
        <v>2</v>
      </c>
      <c r="T41" s="3">
        <v>0</v>
      </c>
      <c r="U41" s="3">
        <v>5</v>
      </c>
      <c r="V41" s="3">
        <v>0</v>
      </c>
      <c r="W41" s="3">
        <v>5</v>
      </c>
      <c r="X41" s="3">
        <v>8</v>
      </c>
      <c r="Y41" s="3">
        <v>0</v>
      </c>
      <c r="Z41" s="3">
        <f t="shared" si="1"/>
        <v>26</v>
      </c>
      <c r="AA41" s="3">
        <v>10</v>
      </c>
      <c r="AB41" s="3">
        <v>9</v>
      </c>
    </row>
    <row r="42" spans="1:28" ht="15.75" customHeight="1" x14ac:dyDescent="0.3">
      <c r="A42" s="3">
        <v>35</v>
      </c>
      <c r="B42" s="49" t="s">
        <v>97</v>
      </c>
      <c r="C42" s="102" t="s">
        <v>98</v>
      </c>
      <c r="D42" s="3">
        <v>2</v>
      </c>
      <c r="E42" s="3">
        <v>2</v>
      </c>
      <c r="F42" s="3">
        <v>2</v>
      </c>
      <c r="G42" s="3">
        <v>1</v>
      </c>
      <c r="H42" s="4">
        <v>2</v>
      </c>
      <c r="I42" s="3">
        <v>4</v>
      </c>
      <c r="J42" s="3">
        <v>1</v>
      </c>
      <c r="K42" s="3"/>
      <c r="L42" s="3">
        <v>6</v>
      </c>
      <c r="M42" s="4"/>
      <c r="N42" s="4">
        <f t="shared" si="0"/>
        <v>20</v>
      </c>
      <c r="O42" s="3">
        <v>7</v>
      </c>
      <c r="P42" s="3">
        <v>2</v>
      </c>
      <c r="Q42" s="3">
        <v>2</v>
      </c>
      <c r="R42" s="3">
        <v>1</v>
      </c>
      <c r="S42" s="3">
        <v>0</v>
      </c>
      <c r="T42" s="3">
        <v>1</v>
      </c>
      <c r="U42" s="3">
        <v>4</v>
      </c>
      <c r="V42" s="3">
        <v>0</v>
      </c>
      <c r="W42" s="3">
        <v>0</v>
      </c>
      <c r="X42" s="3">
        <v>0</v>
      </c>
      <c r="Y42" s="3">
        <v>0</v>
      </c>
      <c r="Z42" s="3">
        <f t="shared" si="1"/>
        <v>10</v>
      </c>
      <c r="AA42" s="3">
        <v>7</v>
      </c>
      <c r="AB42" s="3">
        <v>0</v>
      </c>
    </row>
    <row r="43" spans="1:28" ht="15.75" customHeight="1" x14ac:dyDescent="0.3">
      <c r="A43" s="3">
        <v>36</v>
      </c>
      <c r="B43" s="49" t="s">
        <v>99</v>
      </c>
      <c r="C43" s="102" t="s">
        <v>100</v>
      </c>
      <c r="D43" s="3">
        <v>2</v>
      </c>
      <c r="E43" s="3">
        <v>2</v>
      </c>
      <c r="F43" s="3">
        <v>2</v>
      </c>
      <c r="G43" s="3">
        <v>1</v>
      </c>
      <c r="H43" s="4">
        <v>2</v>
      </c>
      <c r="I43" s="3">
        <v>4</v>
      </c>
      <c r="J43" s="3"/>
      <c r="K43" s="3"/>
      <c r="L43" s="3"/>
      <c r="M43" s="4"/>
      <c r="N43" s="4">
        <f t="shared" si="0"/>
        <v>13</v>
      </c>
      <c r="O43" s="3">
        <v>7</v>
      </c>
      <c r="P43" s="3">
        <v>2</v>
      </c>
      <c r="Q43" s="3">
        <v>0</v>
      </c>
      <c r="R43" s="3">
        <v>0</v>
      </c>
      <c r="S43" s="3">
        <v>0</v>
      </c>
      <c r="T43" s="3">
        <v>0</v>
      </c>
      <c r="U43" s="3">
        <v>5</v>
      </c>
      <c r="V43" s="3">
        <v>0</v>
      </c>
      <c r="W43" s="3">
        <v>0</v>
      </c>
      <c r="X43" s="3">
        <v>0</v>
      </c>
      <c r="Y43" s="3">
        <v>0</v>
      </c>
      <c r="Z43" s="3">
        <f t="shared" si="1"/>
        <v>7</v>
      </c>
      <c r="AA43" s="3">
        <v>7</v>
      </c>
      <c r="AB43" s="3">
        <v>0</v>
      </c>
    </row>
    <row r="44" spans="1:28" ht="15.75" customHeight="1" x14ac:dyDescent="0.3">
      <c r="A44" s="3">
        <v>37</v>
      </c>
      <c r="B44" s="49" t="s">
        <v>101</v>
      </c>
      <c r="C44" s="102" t="s">
        <v>102</v>
      </c>
      <c r="D44" s="3"/>
      <c r="E44" s="3">
        <v>2</v>
      </c>
      <c r="F44" s="3">
        <v>1.5</v>
      </c>
      <c r="G44" s="3"/>
      <c r="H44" s="4">
        <v>1</v>
      </c>
      <c r="I44" s="3"/>
      <c r="J44" s="3">
        <v>2</v>
      </c>
      <c r="K44" s="3">
        <v>2</v>
      </c>
      <c r="L44" s="3"/>
      <c r="M44" s="4"/>
      <c r="N44" s="4">
        <f t="shared" si="0"/>
        <v>8.5</v>
      </c>
      <c r="O44" s="3">
        <v>8</v>
      </c>
      <c r="P44" s="3">
        <v>1</v>
      </c>
      <c r="Q44" s="3">
        <v>0</v>
      </c>
      <c r="R44" s="3">
        <v>2</v>
      </c>
      <c r="S44" s="3">
        <v>2</v>
      </c>
      <c r="T44" s="3">
        <v>0</v>
      </c>
      <c r="U44" s="3">
        <v>5</v>
      </c>
      <c r="V44" s="3">
        <v>3</v>
      </c>
      <c r="W44" s="3">
        <v>0</v>
      </c>
      <c r="X44" s="3">
        <v>7</v>
      </c>
      <c r="Y44" s="3">
        <v>0</v>
      </c>
      <c r="Z44" s="3">
        <f t="shared" si="1"/>
        <v>20</v>
      </c>
      <c r="AA44" s="3">
        <v>9</v>
      </c>
      <c r="AB44" s="3">
        <v>6</v>
      </c>
    </row>
    <row r="45" spans="1:28" ht="15.75" customHeight="1" x14ac:dyDescent="0.3">
      <c r="A45" s="3">
        <v>38</v>
      </c>
      <c r="B45" s="49" t="s">
        <v>103</v>
      </c>
      <c r="C45" s="102" t="s">
        <v>104</v>
      </c>
      <c r="D45" s="3">
        <v>1.5</v>
      </c>
      <c r="E45" s="3"/>
      <c r="F45" s="3">
        <v>0</v>
      </c>
      <c r="G45" s="3">
        <v>0</v>
      </c>
      <c r="H45" s="4">
        <v>2</v>
      </c>
      <c r="I45" s="3"/>
      <c r="J45" s="3">
        <v>0.5</v>
      </c>
      <c r="K45" s="3">
        <v>1.5</v>
      </c>
      <c r="L45" s="3"/>
      <c r="M45" s="4">
        <v>0</v>
      </c>
      <c r="N45" s="4">
        <f t="shared" si="0"/>
        <v>5.5</v>
      </c>
      <c r="O45" s="3">
        <v>8</v>
      </c>
      <c r="P45" s="3">
        <v>2</v>
      </c>
      <c r="Q45" s="3">
        <v>1</v>
      </c>
      <c r="R45" s="3">
        <v>1</v>
      </c>
      <c r="S45" s="3">
        <v>1</v>
      </c>
      <c r="T45" s="3">
        <v>2</v>
      </c>
      <c r="U45" s="3">
        <v>4</v>
      </c>
      <c r="V45" s="3">
        <v>2</v>
      </c>
      <c r="W45" s="3">
        <v>0</v>
      </c>
      <c r="X45" s="3">
        <v>0</v>
      </c>
      <c r="Y45" s="3">
        <v>0</v>
      </c>
      <c r="Z45" s="3">
        <f t="shared" si="1"/>
        <v>13</v>
      </c>
      <c r="AA45" s="3">
        <v>9</v>
      </c>
      <c r="AB45" s="3">
        <v>0</v>
      </c>
    </row>
    <row r="46" spans="1:28" ht="15.75" customHeight="1" x14ac:dyDescent="0.3">
      <c r="A46" s="3">
        <v>39</v>
      </c>
      <c r="B46" s="49" t="s">
        <v>105</v>
      </c>
      <c r="C46" s="102" t="s">
        <v>106</v>
      </c>
      <c r="D46" s="3">
        <v>0.5</v>
      </c>
      <c r="E46" s="3">
        <v>0</v>
      </c>
      <c r="F46" s="3">
        <v>1</v>
      </c>
      <c r="G46" s="3">
        <v>0</v>
      </c>
      <c r="H46" s="4">
        <v>2</v>
      </c>
      <c r="I46" s="3">
        <v>2</v>
      </c>
      <c r="J46" s="3">
        <v>4</v>
      </c>
      <c r="K46" s="3"/>
      <c r="L46" s="3"/>
      <c r="M46" s="4">
        <v>2</v>
      </c>
      <c r="N46" s="4">
        <f t="shared" si="0"/>
        <v>11.5</v>
      </c>
      <c r="O46" s="3">
        <v>7</v>
      </c>
      <c r="P46" s="3">
        <v>2</v>
      </c>
      <c r="Q46" s="3">
        <v>2</v>
      </c>
      <c r="R46" s="3">
        <v>0</v>
      </c>
      <c r="S46" s="3">
        <v>0</v>
      </c>
      <c r="T46" s="3">
        <v>1</v>
      </c>
      <c r="U46" s="3">
        <v>5</v>
      </c>
      <c r="V46" s="3">
        <v>5</v>
      </c>
      <c r="W46" s="3">
        <v>0</v>
      </c>
      <c r="X46" s="3">
        <v>8</v>
      </c>
      <c r="Y46" s="3">
        <v>0</v>
      </c>
      <c r="Z46" s="3">
        <f t="shared" si="1"/>
        <v>23</v>
      </c>
      <c r="AA46" s="3">
        <v>8</v>
      </c>
      <c r="AB46" s="3">
        <v>8</v>
      </c>
    </row>
    <row r="47" spans="1:28" ht="15.75" customHeight="1" x14ac:dyDescent="0.3">
      <c r="A47" s="3">
        <v>40</v>
      </c>
      <c r="B47" s="49" t="s">
        <v>107</v>
      </c>
      <c r="C47" s="102" t="s">
        <v>108</v>
      </c>
      <c r="D47" s="3">
        <v>0.5</v>
      </c>
      <c r="E47" s="3">
        <v>2</v>
      </c>
      <c r="F47" s="3">
        <v>0.5</v>
      </c>
      <c r="G47" s="3">
        <v>2</v>
      </c>
      <c r="H47" s="4">
        <v>1</v>
      </c>
      <c r="I47" s="3"/>
      <c r="J47" s="3">
        <v>2</v>
      </c>
      <c r="K47" s="3">
        <v>2.5</v>
      </c>
      <c r="L47" s="3"/>
      <c r="M47" s="4"/>
      <c r="N47" s="4">
        <f t="shared" si="0"/>
        <v>10.5</v>
      </c>
      <c r="O47" s="3">
        <v>8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>
        <v>7</v>
      </c>
      <c r="AB47" s="3">
        <v>0</v>
      </c>
    </row>
    <row r="48" spans="1:28" ht="15.75" customHeight="1" x14ac:dyDescent="0.3">
      <c r="A48" s="5">
        <v>41</v>
      </c>
      <c r="B48" s="51" t="s">
        <v>109</v>
      </c>
      <c r="C48" s="103" t="s">
        <v>110</v>
      </c>
      <c r="D48" s="5">
        <v>1</v>
      </c>
      <c r="E48" s="5">
        <v>2</v>
      </c>
      <c r="F48" s="5">
        <v>2</v>
      </c>
      <c r="G48" s="5">
        <v>2</v>
      </c>
      <c r="H48" s="6">
        <v>1.5</v>
      </c>
      <c r="I48" s="5">
        <v>3</v>
      </c>
      <c r="J48" s="5">
        <v>5</v>
      </c>
      <c r="K48" s="5"/>
      <c r="L48" s="5"/>
      <c r="M48" s="6">
        <v>6</v>
      </c>
      <c r="N48" s="6">
        <f t="shared" si="0"/>
        <v>22.5</v>
      </c>
      <c r="O48" s="5">
        <v>8</v>
      </c>
      <c r="P48" s="5">
        <v>2</v>
      </c>
      <c r="Q48" s="5">
        <v>2</v>
      </c>
      <c r="R48" s="5">
        <v>2</v>
      </c>
      <c r="S48" s="5">
        <v>2</v>
      </c>
      <c r="T48" s="5">
        <v>1</v>
      </c>
      <c r="U48" s="5">
        <v>5</v>
      </c>
      <c r="V48" s="5">
        <v>5</v>
      </c>
      <c r="W48" s="5">
        <v>0</v>
      </c>
      <c r="X48" s="5">
        <v>7</v>
      </c>
      <c r="Y48" s="5">
        <v>0</v>
      </c>
      <c r="Z48" s="5">
        <f>SUM(P48:Y48)</f>
        <v>26</v>
      </c>
      <c r="AA48" s="5">
        <v>9</v>
      </c>
      <c r="AB48" s="5">
        <v>6</v>
      </c>
    </row>
    <row r="49" spans="1:29" ht="15.75" customHeight="1" x14ac:dyDescent="0.3">
      <c r="A49" s="52"/>
      <c r="B49" s="53"/>
      <c r="C49" s="52"/>
      <c r="D49" s="7">
        <f t="shared" ref="D49:AB49" si="2">AVERAGE(D8:D48)</f>
        <v>1.4594594594594594</v>
      </c>
      <c r="E49" s="7">
        <f t="shared" si="2"/>
        <v>1.875</v>
      </c>
      <c r="F49" s="7">
        <f t="shared" si="2"/>
        <v>1.4615384615384615</v>
      </c>
      <c r="G49" s="7">
        <f t="shared" si="2"/>
        <v>1.1323529411764706</v>
      </c>
      <c r="H49" s="7">
        <f t="shared" si="2"/>
        <v>1.8846153846153846</v>
      </c>
      <c r="I49" s="7">
        <f t="shared" si="2"/>
        <v>3.3181818181818183</v>
      </c>
      <c r="J49" s="7">
        <f t="shared" si="2"/>
        <v>3.1666666666666665</v>
      </c>
      <c r="K49" s="7">
        <f t="shared" si="2"/>
        <v>3.4791666666666665</v>
      </c>
      <c r="L49" s="7">
        <f t="shared" si="2"/>
        <v>5.3695652173913047</v>
      </c>
      <c r="M49" s="7">
        <f t="shared" si="2"/>
        <v>6</v>
      </c>
      <c r="N49" s="7">
        <f t="shared" si="2"/>
        <v>18.548780487804876</v>
      </c>
      <c r="O49" s="7">
        <f t="shared" si="2"/>
        <v>8.8048780487804876</v>
      </c>
      <c r="P49" s="7">
        <f t="shared" si="2"/>
        <v>1.9230769230769231</v>
      </c>
      <c r="Q49" s="7">
        <f t="shared" si="2"/>
        <v>1.75</v>
      </c>
      <c r="R49" s="7">
        <f t="shared" si="2"/>
        <v>1.65</v>
      </c>
      <c r="S49" s="7">
        <f t="shared" si="2"/>
        <v>1.175</v>
      </c>
      <c r="T49" s="7">
        <f t="shared" si="2"/>
        <v>1.3125</v>
      </c>
      <c r="U49" s="7">
        <f t="shared" si="2"/>
        <v>3.05</v>
      </c>
      <c r="V49" s="7">
        <f t="shared" si="2"/>
        <v>3.3374999999999999</v>
      </c>
      <c r="W49" s="7">
        <f t="shared" si="2"/>
        <v>1.2250000000000001</v>
      </c>
      <c r="X49" s="7">
        <f t="shared" si="2"/>
        <v>2.9743589743589745</v>
      </c>
      <c r="Y49" s="7">
        <f t="shared" si="2"/>
        <v>3.9</v>
      </c>
      <c r="Z49" s="7">
        <f t="shared" si="2"/>
        <v>22.175000000000001</v>
      </c>
      <c r="AA49" s="7">
        <f t="shared" si="2"/>
        <v>8.8048780487804876</v>
      </c>
      <c r="AB49" s="7">
        <f t="shared" si="2"/>
        <v>6.0487804878048781</v>
      </c>
      <c r="AC49" s="52"/>
    </row>
    <row r="50" spans="1:29" ht="15.75" customHeight="1" x14ac:dyDescent="0.3">
      <c r="A50" s="3"/>
      <c r="B50" s="49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>
        <f t="shared" ref="X50:Y50" si="3">AVERAGE(X8:X48)</f>
        <v>2.9743589743589745</v>
      </c>
      <c r="Y50" s="3">
        <f t="shared" si="3"/>
        <v>3.9</v>
      </c>
      <c r="Z50" s="8"/>
      <c r="AA50" s="8"/>
      <c r="AB50" s="3"/>
      <c r="AC50" s="3"/>
    </row>
    <row r="51" spans="1:29" ht="15.75" customHeight="1" x14ac:dyDescent="0.3">
      <c r="D51" s="54" t="s">
        <v>111</v>
      </c>
      <c r="E51" s="54" t="s">
        <v>111</v>
      </c>
      <c r="F51" s="55" t="s">
        <v>112</v>
      </c>
      <c r="G51" s="54" t="s">
        <v>111</v>
      </c>
      <c r="H51" s="55" t="s">
        <v>112</v>
      </c>
      <c r="I51" s="56" t="s">
        <v>113</v>
      </c>
      <c r="J51" s="54" t="s">
        <v>111</v>
      </c>
      <c r="K51" s="54" t="s">
        <v>111</v>
      </c>
      <c r="L51" s="54" t="s">
        <v>111</v>
      </c>
      <c r="M51" s="57" t="s">
        <v>113</v>
      </c>
      <c r="N51" s="9"/>
      <c r="O51" s="10"/>
      <c r="P51" s="58" t="s">
        <v>112</v>
      </c>
      <c r="Q51" s="59" t="s">
        <v>114</v>
      </c>
      <c r="R51" s="55" t="s">
        <v>112</v>
      </c>
      <c r="S51" s="60" t="s">
        <v>115</v>
      </c>
      <c r="T51" s="60" t="s">
        <v>115</v>
      </c>
      <c r="U51" s="55" t="s">
        <v>112</v>
      </c>
      <c r="V51" s="59" t="s">
        <v>114</v>
      </c>
      <c r="W51" s="56" t="s">
        <v>113</v>
      </c>
      <c r="X51" s="60" t="s">
        <v>115</v>
      </c>
      <c r="Y51" s="61" t="s">
        <v>115</v>
      </c>
      <c r="Z51" s="11"/>
      <c r="AA51" s="11"/>
      <c r="AB51" s="12"/>
    </row>
    <row r="52" spans="1:29" ht="15.75" customHeight="1" x14ac:dyDescent="0.3">
      <c r="D52" s="13" t="s">
        <v>116</v>
      </c>
      <c r="E52" s="13" t="s">
        <v>117</v>
      </c>
      <c r="F52" s="13" t="s">
        <v>117</v>
      </c>
      <c r="G52" s="13" t="s">
        <v>117</v>
      </c>
      <c r="H52" s="13" t="s">
        <v>116</v>
      </c>
      <c r="I52" s="13" t="s">
        <v>118</v>
      </c>
      <c r="J52" s="13" t="s">
        <v>118</v>
      </c>
      <c r="K52" s="13" t="s">
        <v>118</v>
      </c>
      <c r="L52" s="13" t="s">
        <v>10</v>
      </c>
      <c r="M52" s="13" t="s">
        <v>119</v>
      </c>
      <c r="N52" s="13"/>
      <c r="O52" s="13"/>
      <c r="P52" s="13" t="s">
        <v>116</v>
      </c>
      <c r="Q52" s="13"/>
      <c r="R52" s="13"/>
      <c r="S52" s="13"/>
      <c r="T52" s="13" t="s">
        <v>116</v>
      </c>
      <c r="U52" s="13" t="s">
        <v>119</v>
      </c>
      <c r="V52" s="13" t="s">
        <v>119</v>
      </c>
      <c r="W52" s="13" t="s">
        <v>118</v>
      </c>
      <c r="X52" s="13"/>
      <c r="Y52" s="14" t="s">
        <v>118</v>
      </c>
      <c r="Z52" s="11"/>
      <c r="AA52" s="11"/>
      <c r="AB52" s="11"/>
    </row>
    <row r="53" spans="1:29" ht="15.75" customHeight="1" x14ac:dyDescent="0.3">
      <c r="B53" s="15" t="s">
        <v>120</v>
      </c>
      <c r="C53" s="16"/>
      <c r="D53" s="17" t="s">
        <v>121</v>
      </c>
      <c r="E53" s="17" t="s">
        <v>121</v>
      </c>
      <c r="F53" s="17" t="s">
        <v>121</v>
      </c>
      <c r="G53" s="17" t="s">
        <v>121</v>
      </c>
      <c r="H53" s="17" t="s">
        <v>121</v>
      </c>
      <c r="I53" s="17" t="s">
        <v>121</v>
      </c>
      <c r="J53" s="18" t="s">
        <v>122</v>
      </c>
      <c r="K53" s="18" t="s">
        <v>122</v>
      </c>
      <c r="L53" s="18" t="s">
        <v>122</v>
      </c>
      <c r="M53" s="18" t="s">
        <v>122</v>
      </c>
      <c r="N53" s="18" t="s">
        <v>122</v>
      </c>
      <c r="O53" s="62" t="s">
        <v>113</v>
      </c>
      <c r="P53" s="63" t="s">
        <v>113</v>
      </c>
      <c r="Q53" s="62" t="s">
        <v>113</v>
      </c>
      <c r="R53" s="19" t="s">
        <v>123</v>
      </c>
      <c r="S53" s="19" t="s">
        <v>123</v>
      </c>
      <c r="T53" s="19" t="s">
        <v>123</v>
      </c>
      <c r="U53" s="19" t="s">
        <v>123</v>
      </c>
      <c r="V53" s="64" t="s">
        <v>114</v>
      </c>
      <c r="W53" s="64" t="s">
        <v>114</v>
      </c>
      <c r="X53" s="20" t="s">
        <v>124</v>
      </c>
      <c r="Y53" s="21" t="s">
        <v>124</v>
      </c>
      <c r="Z53" s="22" t="s">
        <v>125</v>
      </c>
      <c r="AA53" s="11"/>
      <c r="AB53" s="11"/>
    </row>
    <row r="54" spans="1:29" ht="15.75" customHeight="1" x14ac:dyDescent="0.3">
      <c r="B54" s="23" t="s">
        <v>126</v>
      </c>
      <c r="C54" s="24"/>
      <c r="D54" s="25">
        <v>1.5</v>
      </c>
      <c r="E54" s="26">
        <v>1.9</v>
      </c>
      <c r="F54" s="26">
        <v>1.1000000000000001</v>
      </c>
      <c r="G54" s="27">
        <v>3.2</v>
      </c>
      <c r="H54" s="28">
        <v>3.5</v>
      </c>
      <c r="I54" s="28">
        <v>5.4</v>
      </c>
      <c r="J54" s="29">
        <v>1.5</v>
      </c>
      <c r="K54" s="29">
        <v>1.9</v>
      </c>
      <c r="L54" s="29">
        <v>1.9</v>
      </c>
      <c r="M54" s="29">
        <v>1.7</v>
      </c>
      <c r="N54" s="29">
        <v>3.1</v>
      </c>
      <c r="O54" s="30">
        <v>3.3</v>
      </c>
      <c r="P54" s="30">
        <v>6</v>
      </c>
      <c r="Q54" s="30">
        <v>1.2</v>
      </c>
      <c r="R54" s="31">
        <v>1.2</v>
      </c>
      <c r="S54" s="32">
        <v>1.3</v>
      </c>
      <c r="T54" s="32">
        <v>3</v>
      </c>
      <c r="U54" s="32">
        <v>3.9</v>
      </c>
      <c r="V54" s="33">
        <v>1.8</v>
      </c>
      <c r="W54" s="33">
        <v>3.3</v>
      </c>
      <c r="X54" s="20">
        <v>8.8000000000000007</v>
      </c>
      <c r="Y54" s="21">
        <v>8.8000000000000007</v>
      </c>
      <c r="Z54" s="22"/>
      <c r="AA54" s="11"/>
      <c r="AB54" s="11"/>
    </row>
    <row r="55" spans="1:29" ht="15.75" customHeight="1" x14ac:dyDescent="0.3">
      <c r="B55" s="15" t="s">
        <v>127</v>
      </c>
      <c r="C55" s="34"/>
      <c r="D55" s="35">
        <v>16.600000000000001</v>
      </c>
      <c r="E55" s="36"/>
      <c r="F55" s="36"/>
      <c r="G55" s="36"/>
      <c r="H55" s="36"/>
      <c r="I55" s="34"/>
      <c r="J55" s="37">
        <v>10.1</v>
      </c>
      <c r="K55" s="36"/>
      <c r="L55" s="36"/>
      <c r="M55" s="36"/>
      <c r="N55" s="34"/>
      <c r="O55" s="38">
        <v>10.5</v>
      </c>
      <c r="P55" s="36"/>
      <c r="Q55" s="34"/>
      <c r="R55" s="39">
        <v>9.4</v>
      </c>
      <c r="S55" s="36"/>
      <c r="T55" s="36"/>
      <c r="U55" s="34"/>
      <c r="V55" s="40">
        <v>5.0999999999999996</v>
      </c>
      <c r="W55" s="34"/>
      <c r="X55" s="20">
        <v>17.600000000000001</v>
      </c>
      <c r="Y55" s="21"/>
      <c r="Z55" s="22">
        <v>6</v>
      </c>
      <c r="AA55" s="11"/>
      <c r="AB55" s="11"/>
    </row>
    <row r="56" spans="1:29" ht="15.75" customHeight="1" x14ac:dyDescent="0.3">
      <c r="B56" s="15" t="s">
        <v>128</v>
      </c>
      <c r="C56" s="34"/>
      <c r="D56" s="35">
        <v>63.84</v>
      </c>
      <c r="E56" s="36"/>
      <c r="F56" s="36"/>
      <c r="G56" s="36"/>
      <c r="H56" s="36"/>
      <c r="I56" s="34"/>
      <c r="J56" s="37">
        <v>77.69</v>
      </c>
      <c r="K56" s="36"/>
      <c r="L56" s="36"/>
      <c r="M56" s="36"/>
      <c r="N56" s="34"/>
      <c r="O56" s="38">
        <v>61.7</v>
      </c>
      <c r="P56" s="36"/>
      <c r="Q56" s="34"/>
      <c r="R56" s="41">
        <v>67.14</v>
      </c>
      <c r="S56" s="36"/>
      <c r="T56" s="36"/>
      <c r="U56" s="34"/>
      <c r="V56" s="40">
        <v>72.849999999999994</v>
      </c>
      <c r="W56" s="34"/>
      <c r="X56" s="1">
        <v>88</v>
      </c>
      <c r="Y56" s="21"/>
      <c r="Z56" s="22">
        <v>60</v>
      </c>
      <c r="AA56" s="11"/>
      <c r="AB56" s="11"/>
    </row>
    <row r="57" spans="1:29" ht="15.75" customHeight="1" x14ac:dyDescent="0.3">
      <c r="B57" s="15" t="s">
        <v>129</v>
      </c>
      <c r="C57" s="34"/>
      <c r="D57" s="35">
        <f>(D56*0.6)</f>
        <v>38.304000000000002</v>
      </c>
      <c r="E57" s="36"/>
      <c r="F57" s="36"/>
      <c r="G57" s="36"/>
      <c r="H57" s="36"/>
      <c r="I57" s="34"/>
      <c r="J57" s="37">
        <f>(J56*0.6)</f>
        <v>46.613999999999997</v>
      </c>
      <c r="K57" s="36"/>
      <c r="L57" s="36"/>
      <c r="M57" s="36"/>
      <c r="N57" s="34"/>
      <c r="O57" s="42">
        <f>(O56*0.6)</f>
        <v>37.020000000000003</v>
      </c>
      <c r="P57" s="36"/>
      <c r="Q57" s="34"/>
      <c r="R57" s="39">
        <f>(R56*0.6)</f>
        <v>40.283999999999999</v>
      </c>
      <c r="S57" s="36"/>
      <c r="T57" s="36"/>
      <c r="U57" s="34"/>
      <c r="V57" s="43">
        <f>(V56*0.6)</f>
        <v>43.709999999999994</v>
      </c>
      <c r="W57" s="34"/>
      <c r="X57" s="44">
        <f>(X56*0.4)</f>
        <v>35.200000000000003</v>
      </c>
      <c r="Y57" s="45"/>
      <c r="Z57" s="46"/>
      <c r="AA57" s="11"/>
      <c r="AB57" s="11"/>
    </row>
    <row r="58" spans="1:29" ht="15.75" customHeight="1" x14ac:dyDescent="0.3"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</row>
    <row r="59" spans="1:29" ht="15.75" customHeight="1" x14ac:dyDescent="0.3"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spans="1:29" ht="15.75" customHeight="1" x14ac:dyDescent="0.3">
      <c r="E60" s="66"/>
      <c r="F60" s="67" t="s">
        <v>130</v>
      </c>
      <c r="G60" s="67" t="s">
        <v>131</v>
      </c>
      <c r="H60" s="68" t="s">
        <v>132</v>
      </c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</row>
    <row r="61" spans="1:29" ht="15.75" customHeight="1" x14ac:dyDescent="0.3">
      <c r="E61" s="69" t="s">
        <v>111</v>
      </c>
      <c r="F61" s="46">
        <v>38.299999999999997</v>
      </c>
      <c r="G61" s="46">
        <v>35.200000000000003</v>
      </c>
      <c r="H61" s="70">
        <f t="shared" ref="H61:H65" si="4">F61+G61</f>
        <v>73.5</v>
      </c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spans="1:29" ht="15.75" customHeight="1" x14ac:dyDescent="0.3">
      <c r="E62" s="69" t="s">
        <v>112</v>
      </c>
      <c r="F62" s="46">
        <v>46.61</v>
      </c>
      <c r="G62" s="46">
        <v>35.200000000000003</v>
      </c>
      <c r="H62" s="70">
        <f t="shared" si="4"/>
        <v>81.81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</row>
    <row r="63" spans="1:29" ht="15.75" customHeight="1" x14ac:dyDescent="0.3">
      <c r="E63" s="69" t="s">
        <v>113</v>
      </c>
      <c r="F63" s="46">
        <v>37.020000000000003</v>
      </c>
      <c r="G63" s="46">
        <v>35.200000000000003</v>
      </c>
      <c r="H63" s="70">
        <f t="shared" si="4"/>
        <v>72.22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</row>
    <row r="64" spans="1:29" ht="15.75" customHeight="1" x14ac:dyDescent="0.3">
      <c r="E64" s="69" t="s">
        <v>115</v>
      </c>
      <c r="F64" s="46">
        <v>40.28</v>
      </c>
      <c r="G64" s="46">
        <v>35.200000000000003</v>
      </c>
      <c r="H64" s="70">
        <f t="shared" si="4"/>
        <v>75.48</v>
      </c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</row>
    <row r="65" spans="1:28" ht="15.75" customHeight="1" x14ac:dyDescent="0.3">
      <c r="E65" s="71" t="s">
        <v>114</v>
      </c>
      <c r="F65" s="72">
        <v>43.71</v>
      </c>
      <c r="G65" s="46">
        <v>35.200000000000003</v>
      </c>
      <c r="H65" s="70">
        <f t="shared" si="4"/>
        <v>78.91</v>
      </c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  <row r="66" spans="1:28" ht="15.75" customHeight="1" x14ac:dyDescent="0.3">
      <c r="E66" s="48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</row>
    <row r="67" spans="1:28" ht="15.75" customHeight="1" x14ac:dyDescent="0.3"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1:28" ht="15.75" customHeight="1" x14ac:dyDescent="0.3"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spans="1:28" ht="40.200000000000003" customHeight="1" x14ac:dyDescent="0.3">
      <c r="B69" s="48"/>
      <c r="C69" s="48"/>
      <c r="D69" s="65" t="s">
        <v>133</v>
      </c>
      <c r="E69" s="65" t="s">
        <v>134</v>
      </c>
      <c r="F69" s="65" t="s">
        <v>135</v>
      </c>
      <c r="G69" s="65" t="s">
        <v>136</v>
      </c>
      <c r="H69" s="65" t="s">
        <v>137</v>
      </c>
      <c r="I69" s="65" t="s">
        <v>138</v>
      </c>
      <c r="J69" s="65" t="s">
        <v>139</v>
      </c>
      <c r="K69" s="48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spans="1:28" ht="15.75" customHeight="1" x14ac:dyDescent="0.3">
      <c r="B70" s="48"/>
      <c r="C70" s="48"/>
      <c r="D70" s="73" t="s">
        <v>121</v>
      </c>
      <c r="E70" s="73">
        <v>73.5</v>
      </c>
      <c r="F70" s="73">
        <v>60</v>
      </c>
      <c r="G70" s="74">
        <f t="shared" ref="G70:G74" si="5">(E70*0.25+F70*0.75)</f>
        <v>63.375</v>
      </c>
      <c r="H70" s="73">
        <v>78.03</v>
      </c>
      <c r="I70" s="73">
        <f t="shared" ref="I70:I74" si="6">(G70*0.8+H70*0.2)</f>
        <v>66.306000000000012</v>
      </c>
      <c r="J70" s="73">
        <v>1</v>
      </c>
      <c r="K70" s="48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spans="1:28" ht="15.75" customHeight="1" x14ac:dyDescent="0.3">
      <c r="B71" s="48"/>
      <c r="C71" s="48"/>
      <c r="D71" s="73" t="s">
        <v>122</v>
      </c>
      <c r="E71" s="73">
        <v>81.81</v>
      </c>
      <c r="F71" s="75">
        <v>60</v>
      </c>
      <c r="G71" s="74">
        <f t="shared" si="5"/>
        <v>65.452500000000001</v>
      </c>
      <c r="H71" s="73">
        <v>77.44</v>
      </c>
      <c r="I71" s="73">
        <f t="shared" si="6"/>
        <v>67.849999999999994</v>
      </c>
      <c r="J71" s="73">
        <v>1</v>
      </c>
      <c r="K71" s="48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spans="1:28" ht="15.75" customHeight="1" x14ac:dyDescent="0.3">
      <c r="B72" s="48"/>
      <c r="C72" s="48"/>
      <c r="D72" s="73" t="s">
        <v>140</v>
      </c>
      <c r="E72" s="73">
        <v>72.22</v>
      </c>
      <c r="F72" s="73">
        <v>60</v>
      </c>
      <c r="G72" s="74">
        <f t="shared" si="5"/>
        <v>63.055</v>
      </c>
      <c r="H72" s="73">
        <v>76.849999999999994</v>
      </c>
      <c r="I72" s="73">
        <f t="shared" si="6"/>
        <v>65.814000000000007</v>
      </c>
      <c r="J72" s="73">
        <v>1</v>
      </c>
      <c r="K72" s="48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</row>
    <row r="73" spans="1:28" ht="15.75" customHeight="1" x14ac:dyDescent="0.3">
      <c r="B73" s="48"/>
      <c r="C73" s="48"/>
      <c r="D73" s="73" t="s">
        <v>123</v>
      </c>
      <c r="E73" s="73">
        <v>75.48</v>
      </c>
      <c r="F73" s="73">
        <v>60</v>
      </c>
      <c r="G73" s="74">
        <f t="shared" si="5"/>
        <v>63.870000000000005</v>
      </c>
      <c r="H73" s="73">
        <v>79.8</v>
      </c>
      <c r="I73" s="73">
        <f t="shared" si="6"/>
        <v>67.056000000000012</v>
      </c>
      <c r="J73" s="73">
        <v>1</v>
      </c>
      <c r="K73" s="48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spans="1:28" ht="15.75" customHeight="1" x14ac:dyDescent="0.3">
      <c r="B74" s="48"/>
      <c r="C74" s="48"/>
      <c r="D74" s="73" t="s">
        <v>141</v>
      </c>
      <c r="E74" s="73">
        <v>78.91</v>
      </c>
      <c r="F74" s="73">
        <v>60</v>
      </c>
      <c r="G74" s="74">
        <f t="shared" si="5"/>
        <v>64.727499999999992</v>
      </c>
      <c r="H74" s="73">
        <v>77.36</v>
      </c>
      <c r="I74" s="73">
        <f t="shared" si="6"/>
        <v>67.253999999999991</v>
      </c>
      <c r="J74" s="73">
        <v>1</v>
      </c>
      <c r="K74" s="48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spans="1:28" ht="15.75" customHeight="1" x14ac:dyDescent="0.3">
      <c r="A75" s="11"/>
      <c r="B75" s="11"/>
      <c r="C75" s="11"/>
      <c r="D75" s="11"/>
      <c r="E75" s="11"/>
      <c r="F75" s="11"/>
      <c r="G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 ht="15.75" customHeight="1" x14ac:dyDescent="0.3">
      <c r="A76" s="11"/>
      <c r="B76" s="11"/>
      <c r="C76" s="11"/>
      <c r="D76" s="11"/>
      <c r="E76" s="11"/>
      <c r="F76" s="11"/>
      <c r="G76" s="11"/>
    </row>
    <row r="77" spans="1:28" ht="15.75" customHeight="1" x14ac:dyDescent="0.3">
      <c r="A77" s="11"/>
      <c r="B77" s="11"/>
      <c r="C77" s="11"/>
      <c r="D77" s="11"/>
      <c r="E77" s="11"/>
      <c r="F77" s="11"/>
      <c r="G77" s="11"/>
    </row>
    <row r="78" spans="1:28" ht="15.75" customHeight="1" x14ac:dyDescent="0.3">
      <c r="A78" s="11"/>
      <c r="B78" s="11"/>
      <c r="C78" s="11"/>
      <c r="D78" s="11"/>
      <c r="E78" s="11"/>
      <c r="F78" s="11"/>
      <c r="G78" s="11"/>
      <c r="J78" s="82" t="s">
        <v>142</v>
      </c>
      <c r="K78" s="83"/>
      <c r="L78" s="84"/>
      <c r="M78" s="76">
        <v>1</v>
      </c>
      <c r="N78" s="76" t="s">
        <v>143</v>
      </c>
    </row>
    <row r="79" spans="1:28" ht="15.75" customHeight="1" x14ac:dyDescent="0.3">
      <c r="A79" s="11"/>
      <c r="B79" s="11"/>
      <c r="C79" s="11"/>
      <c r="D79" s="11"/>
      <c r="E79" s="11"/>
      <c r="F79" s="11"/>
      <c r="G79" s="11"/>
      <c r="J79" s="85"/>
      <c r="K79" s="86"/>
      <c r="L79" s="87"/>
      <c r="M79" s="76">
        <v>2</v>
      </c>
      <c r="N79" s="76" t="s">
        <v>144</v>
      </c>
    </row>
    <row r="80" spans="1:28" ht="15.75" customHeight="1" x14ac:dyDescent="0.3">
      <c r="A80" s="11"/>
      <c r="B80" s="11"/>
      <c r="C80" s="11"/>
      <c r="D80" s="11"/>
      <c r="E80" s="11"/>
      <c r="F80" s="11"/>
      <c r="G80" s="11"/>
      <c r="J80" s="88"/>
      <c r="K80" s="89"/>
      <c r="L80" s="90"/>
      <c r="M80" s="76">
        <v>3</v>
      </c>
      <c r="N80" s="76" t="s">
        <v>145</v>
      </c>
    </row>
    <row r="81" spans="1:20" ht="15.75" customHeight="1" x14ac:dyDescent="0.3">
      <c r="A81" s="11"/>
      <c r="B81" s="11"/>
      <c r="C81" s="11"/>
      <c r="D81" s="11"/>
      <c r="E81" s="11"/>
      <c r="F81" s="11"/>
      <c r="G81" s="11"/>
      <c r="J81" s="77" t="s">
        <v>146</v>
      </c>
      <c r="K81" s="36"/>
      <c r="L81" s="36"/>
      <c r="M81" s="36"/>
      <c r="N81" s="34"/>
    </row>
    <row r="82" spans="1:20" ht="15.75" customHeight="1" x14ac:dyDescent="0.3">
      <c r="A82" s="11"/>
      <c r="B82" s="11"/>
      <c r="C82" s="11"/>
      <c r="D82" s="11"/>
      <c r="E82" s="11"/>
      <c r="F82" s="11"/>
      <c r="G82" s="11"/>
    </row>
    <row r="83" spans="1:20" ht="15.75" customHeight="1" x14ac:dyDescent="0.3"/>
    <row r="84" spans="1:20" ht="15.75" customHeight="1" x14ac:dyDescent="0.3"/>
    <row r="85" spans="1:20" ht="15.75" customHeight="1" x14ac:dyDescent="0.3"/>
    <row r="86" spans="1:20" ht="15.75" customHeight="1" x14ac:dyDescent="0.3">
      <c r="G86" s="78" t="s">
        <v>147</v>
      </c>
    </row>
    <row r="87" spans="1:20" ht="28.2" customHeight="1" x14ac:dyDescent="0.3">
      <c r="G87" s="73" t="s">
        <v>148</v>
      </c>
      <c r="H87" s="73" t="s">
        <v>149</v>
      </c>
      <c r="I87" s="73" t="s">
        <v>150</v>
      </c>
      <c r="J87" s="73" t="s">
        <v>151</v>
      </c>
      <c r="K87" s="73" t="s">
        <v>152</v>
      </c>
      <c r="L87" s="73" t="s">
        <v>153</v>
      </c>
      <c r="M87" s="73" t="s">
        <v>154</v>
      </c>
      <c r="N87" s="73" t="s">
        <v>155</v>
      </c>
      <c r="O87" s="73" t="s">
        <v>156</v>
      </c>
      <c r="P87" s="73" t="s">
        <v>157</v>
      </c>
      <c r="Q87" s="73" t="s">
        <v>158</v>
      </c>
      <c r="R87" s="73" t="s">
        <v>159</v>
      </c>
      <c r="S87" s="73" t="s">
        <v>160</v>
      </c>
      <c r="T87" s="91"/>
    </row>
    <row r="88" spans="1:20" ht="15.75" customHeight="1" x14ac:dyDescent="0.3">
      <c r="G88" s="73" t="s">
        <v>121</v>
      </c>
      <c r="H88" s="79">
        <v>2</v>
      </c>
      <c r="I88" s="79">
        <v>2</v>
      </c>
      <c r="J88" s="79">
        <v>2</v>
      </c>
      <c r="K88" s="79"/>
      <c r="L88" s="79"/>
      <c r="M88" s="79"/>
      <c r="N88" s="79"/>
      <c r="O88" s="79"/>
      <c r="P88" s="79"/>
      <c r="Q88" s="79"/>
      <c r="R88" s="79">
        <v>2</v>
      </c>
      <c r="S88" s="73">
        <v>1</v>
      </c>
      <c r="T88" s="91"/>
    </row>
    <row r="89" spans="1:20" ht="15.75" customHeight="1" x14ac:dyDescent="0.3">
      <c r="G89" s="73" t="s">
        <v>122</v>
      </c>
      <c r="H89" s="79">
        <v>2</v>
      </c>
      <c r="I89" s="79"/>
      <c r="J89" s="79"/>
      <c r="K89" s="79"/>
      <c r="L89" s="79"/>
      <c r="M89" s="79">
        <v>2</v>
      </c>
      <c r="N89" s="79"/>
      <c r="O89" s="79"/>
      <c r="P89" s="79">
        <v>2</v>
      </c>
      <c r="Q89" s="79"/>
      <c r="R89" s="79">
        <v>2</v>
      </c>
      <c r="S89" s="73">
        <v>1</v>
      </c>
      <c r="T89" s="91"/>
    </row>
    <row r="90" spans="1:20" ht="15.75" customHeight="1" x14ac:dyDescent="0.3">
      <c r="G90" s="73" t="s">
        <v>140</v>
      </c>
      <c r="H90" s="79">
        <v>1</v>
      </c>
      <c r="I90" s="79">
        <v>1</v>
      </c>
      <c r="J90" s="79">
        <v>1</v>
      </c>
      <c r="K90" s="79"/>
      <c r="L90" s="79"/>
      <c r="M90" s="79">
        <v>1</v>
      </c>
      <c r="N90" s="79"/>
      <c r="O90" s="79"/>
      <c r="P90" s="79">
        <v>1</v>
      </c>
      <c r="Q90" s="79"/>
      <c r="R90" s="79">
        <v>1</v>
      </c>
      <c r="S90" s="73">
        <v>1</v>
      </c>
      <c r="T90" s="91"/>
    </row>
    <row r="91" spans="1:20" ht="15.75" customHeight="1" x14ac:dyDescent="0.3">
      <c r="G91" s="73" t="s">
        <v>123</v>
      </c>
      <c r="H91" s="79">
        <v>1</v>
      </c>
      <c r="I91" s="79">
        <v>1</v>
      </c>
      <c r="J91" s="79">
        <v>3</v>
      </c>
      <c r="K91" s="79"/>
      <c r="L91" s="79"/>
      <c r="M91" s="79">
        <v>1</v>
      </c>
      <c r="N91" s="79"/>
      <c r="O91" s="79"/>
      <c r="P91" s="79"/>
      <c r="Q91" s="79"/>
      <c r="R91" s="79">
        <v>3</v>
      </c>
      <c r="S91" s="73">
        <v>1</v>
      </c>
      <c r="T91" s="91"/>
    </row>
    <row r="92" spans="1:20" ht="15.75" customHeight="1" x14ac:dyDescent="0.3">
      <c r="G92" s="73" t="s">
        <v>141</v>
      </c>
      <c r="H92" s="79">
        <v>3</v>
      </c>
      <c r="I92" s="79"/>
      <c r="J92" s="79">
        <v>1</v>
      </c>
      <c r="K92" s="79"/>
      <c r="L92" s="79"/>
      <c r="M92" s="79">
        <v>1</v>
      </c>
      <c r="N92" s="79"/>
      <c r="O92" s="79"/>
      <c r="P92" s="79">
        <v>1</v>
      </c>
      <c r="Q92" s="79"/>
      <c r="R92" s="79">
        <v>3</v>
      </c>
      <c r="S92" s="73">
        <v>1</v>
      </c>
      <c r="T92" s="91"/>
    </row>
    <row r="93" spans="1:20" ht="15.75" customHeight="1" x14ac:dyDescent="0.3">
      <c r="H93" s="80">
        <f t="shared" ref="H93:R93" si="7">SUM(H88:H92)</f>
        <v>9</v>
      </c>
      <c r="I93" s="80">
        <f t="shared" si="7"/>
        <v>4</v>
      </c>
      <c r="J93" s="80">
        <f t="shared" si="7"/>
        <v>7</v>
      </c>
      <c r="K93" s="80">
        <f t="shared" si="7"/>
        <v>0</v>
      </c>
      <c r="L93" s="80">
        <f t="shared" si="7"/>
        <v>0</v>
      </c>
      <c r="M93" s="80">
        <f t="shared" si="7"/>
        <v>5</v>
      </c>
      <c r="N93" s="80">
        <f t="shared" si="7"/>
        <v>0</v>
      </c>
      <c r="O93" s="80">
        <f t="shared" si="7"/>
        <v>0</v>
      </c>
      <c r="P93" s="80">
        <f t="shared" si="7"/>
        <v>4</v>
      </c>
      <c r="Q93" s="80">
        <f t="shared" si="7"/>
        <v>0</v>
      </c>
      <c r="R93" s="80">
        <f t="shared" si="7"/>
        <v>11</v>
      </c>
      <c r="S93" s="80"/>
    </row>
    <row r="94" spans="1:20" ht="15.75" customHeight="1" x14ac:dyDescent="0.3"/>
    <row r="95" spans="1:20" ht="15.75" customHeight="1" x14ac:dyDescent="0.3"/>
    <row r="96" spans="1:20" ht="15.75" customHeight="1" x14ac:dyDescent="0.3"/>
    <row r="97" spans="2:13" ht="15.75" customHeight="1" x14ac:dyDescent="0.3"/>
    <row r="98" spans="2:13" ht="15.75" customHeight="1" x14ac:dyDescent="0.3"/>
    <row r="99" spans="2:13" ht="15.75" customHeight="1" x14ac:dyDescent="0.3">
      <c r="B99" s="81" t="s">
        <v>161</v>
      </c>
      <c r="C99" s="81" t="s">
        <v>149</v>
      </c>
      <c r="D99" s="81" t="s">
        <v>150</v>
      </c>
      <c r="E99" s="81" t="s">
        <v>151</v>
      </c>
      <c r="F99" s="81" t="s">
        <v>152</v>
      </c>
      <c r="G99" s="81" t="s">
        <v>153</v>
      </c>
      <c r="H99" s="81" t="s">
        <v>154</v>
      </c>
      <c r="I99" s="81" t="s">
        <v>155</v>
      </c>
      <c r="J99" s="81" t="s">
        <v>156</v>
      </c>
      <c r="K99" s="81" t="s">
        <v>157</v>
      </c>
      <c r="L99" s="81" t="s">
        <v>158</v>
      </c>
      <c r="M99" s="81" t="s">
        <v>159</v>
      </c>
    </row>
    <row r="100" spans="2:13" ht="15.75" customHeight="1" x14ac:dyDescent="0.3">
      <c r="B100" s="20"/>
      <c r="C100" s="20">
        <f>(H88*S88+H89*S89+H90*S90+H91*S91+H92*S92)</f>
        <v>9</v>
      </c>
      <c r="D100" s="20">
        <f>(I88*S88+I89*S89+I90*S90+I91*S91)</f>
        <v>4</v>
      </c>
      <c r="E100" s="20">
        <f>(J88*S88+J89*S89+J90*S90+J91*S91+J92*S92)</f>
        <v>7</v>
      </c>
      <c r="F100" s="20">
        <f>(K88*U88+K89*U89+K90*U90+K91*U91)</f>
        <v>0</v>
      </c>
      <c r="G100" s="20"/>
      <c r="H100" s="20">
        <f>(M89*S89+M90*S90+M91*S91+M92*S92)</f>
        <v>5</v>
      </c>
      <c r="I100" s="20"/>
      <c r="J100" s="20"/>
      <c r="K100" s="20">
        <f>(P89*S89+P90*S90+P92*S92)</f>
        <v>4</v>
      </c>
      <c r="L100" s="20"/>
      <c r="M100" s="20">
        <f>(R88*S88+R89*S89+R90*S90+R91*S91+R92*S92)</f>
        <v>11</v>
      </c>
    </row>
    <row r="101" spans="2:13" ht="15.75" customHeight="1" x14ac:dyDescent="0.3"/>
    <row r="102" spans="2:13" ht="15.75" customHeight="1" x14ac:dyDescent="0.3"/>
    <row r="103" spans="2:13" ht="15.75" customHeight="1" x14ac:dyDescent="0.3"/>
    <row r="104" spans="2:13" ht="15.75" customHeight="1" x14ac:dyDescent="0.3"/>
    <row r="105" spans="2:13" ht="15.75" customHeight="1" x14ac:dyDescent="0.3"/>
    <row r="106" spans="2:13" ht="15.75" customHeight="1" x14ac:dyDescent="0.3"/>
    <row r="107" spans="2:13" ht="15.75" customHeight="1" x14ac:dyDescent="0.3"/>
    <row r="108" spans="2:13" ht="15.75" customHeight="1" x14ac:dyDescent="0.3"/>
    <row r="109" spans="2:13" ht="15.75" customHeight="1" x14ac:dyDescent="0.3"/>
    <row r="110" spans="2:13" ht="15.75" customHeight="1" x14ac:dyDescent="0.3"/>
    <row r="111" spans="2:13" ht="15.75" customHeight="1" x14ac:dyDescent="0.3"/>
    <row r="112" spans="2:13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s="1" customFormat="1" ht="15.75" customHeight="1" x14ac:dyDescent="0.3"/>
    <row r="146" s="1" customFormat="1" ht="15.75" customHeight="1" x14ac:dyDescent="0.3"/>
    <row r="147" s="1" customFormat="1" ht="15.75" customHeight="1" x14ac:dyDescent="0.3"/>
    <row r="148" s="1" customFormat="1" ht="15.75" customHeight="1" x14ac:dyDescent="0.3"/>
    <row r="149" s="1" customFormat="1" ht="15.75" customHeight="1" x14ac:dyDescent="0.3"/>
    <row r="150" s="1" customFormat="1" ht="15.75" customHeight="1" x14ac:dyDescent="0.3"/>
    <row r="151" s="1" customFormat="1" ht="15.75" customHeight="1" x14ac:dyDescent="0.3"/>
    <row r="152" s="1" customFormat="1" ht="15.75" customHeight="1" x14ac:dyDescent="0.3"/>
    <row r="153" s="1" customFormat="1" ht="15.75" customHeight="1" x14ac:dyDescent="0.3"/>
    <row r="154" s="1" customFormat="1" ht="15.75" customHeight="1" x14ac:dyDescent="0.3"/>
    <row r="155" s="1" customFormat="1" ht="15.75" customHeight="1" x14ac:dyDescent="0.3"/>
    <row r="156" s="1" customFormat="1" ht="15.75" customHeight="1" x14ac:dyDescent="0.3"/>
    <row r="157" s="1" customFormat="1" ht="15.75" customHeight="1" x14ac:dyDescent="0.3"/>
    <row r="158" s="1" customFormat="1" ht="15.75" customHeight="1" x14ac:dyDescent="0.3"/>
    <row r="159" s="1" customFormat="1" ht="15.75" customHeight="1" x14ac:dyDescent="0.3"/>
    <row r="160" s="1" customFormat="1" ht="15.75" customHeight="1" x14ac:dyDescent="0.3"/>
    <row r="161" s="1" customFormat="1" ht="15.75" customHeight="1" x14ac:dyDescent="0.3"/>
    <row r="162" s="1" customFormat="1" ht="15.75" customHeight="1" x14ac:dyDescent="0.3"/>
    <row r="163" s="1" customFormat="1" ht="15.75" customHeight="1" x14ac:dyDescent="0.3"/>
    <row r="164" s="1" customFormat="1" ht="15.75" customHeight="1" x14ac:dyDescent="0.3"/>
    <row r="165" s="1" customFormat="1" ht="15.75" customHeight="1" x14ac:dyDescent="0.3"/>
    <row r="166" s="1" customFormat="1" ht="15.75" customHeight="1" x14ac:dyDescent="0.3"/>
    <row r="167" s="1" customFormat="1" ht="15.75" customHeight="1" x14ac:dyDescent="0.3"/>
    <row r="168" s="1" customFormat="1" ht="15.75" customHeight="1" x14ac:dyDescent="0.3"/>
    <row r="169" s="1" customFormat="1" ht="15.75" customHeight="1" x14ac:dyDescent="0.3"/>
    <row r="170" s="1" customFormat="1" ht="15.75" customHeight="1" x14ac:dyDescent="0.3"/>
    <row r="171" s="1" customFormat="1" ht="15.75" customHeight="1" x14ac:dyDescent="0.3"/>
    <row r="172" s="1" customFormat="1" ht="15.75" customHeight="1" x14ac:dyDescent="0.3"/>
    <row r="173" s="1" customFormat="1" ht="15.75" customHeight="1" x14ac:dyDescent="0.3"/>
    <row r="174" s="1" customFormat="1" ht="15.75" customHeight="1" x14ac:dyDescent="0.3"/>
    <row r="175" s="1" customFormat="1" ht="15.75" customHeight="1" x14ac:dyDescent="0.3"/>
    <row r="176" s="1" customFormat="1" ht="15.75" customHeight="1" x14ac:dyDescent="0.3"/>
    <row r="177" s="1" customFormat="1" ht="15.75" customHeight="1" x14ac:dyDescent="0.3"/>
    <row r="178" s="1" customFormat="1" ht="15.75" customHeight="1" x14ac:dyDescent="0.3"/>
    <row r="179" s="1" customFormat="1" ht="15.75" customHeight="1" x14ac:dyDescent="0.3"/>
    <row r="180" s="1" customFormat="1" ht="15.75" customHeight="1" x14ac:dyDescent="0.3"/>
    <row r="181" s="1" customFormat="1" ht="15.75" customHeight="1" x14ac:dyDescent="0.3"/>
    <row r="182" s="1" customFormat="1" ht="15.75" customHeight="1" x14ac:dyDescent="0.3"/>
    <row r="183" s="1" customFormat="1" ht="15.75" customHeight="1" x14ac:dyDescent="0.3"/>
    <row r="184" s="1" customFormat="1" ht="15.75" customHeight="1" x14ac:dyDescent="0.3"/>
    <row r="185" s="1" customFormat="1" ht="15.75" customHeight="1" x14ac:dyDescent="0.3"/>
    <row r="186" s="1" customFormat="1" ht="15.75" customHeight="1" x14ac:dyDescent="0.3"/>
    <row r="187" s="1" customFormat="1" ht="15.75" customHeight="1" x14ac:dyDescent="0.3"/>
    <row r="188" s="1" customFormat="1" ht="15.75" customHeight="1" x14ac:dyDescent="0.3"/>
    <row r="189" s="1" customFormat="1" ht="15.75" customHeight="1" x14ac:dyDescent="0.3"/>
    <row r="190" s="1" customFormat="1" ht="15.75" customHeight="1" x14ac:dyDescent="0.3"/>
    <row r="191" s="1" customFormat="1" ht="15.75" customHeight="1" x14ac:dyDescent="0.3"/>
    <row r="192" s="1" customFormat="1" ht="15.75" customHeight="1" x14ac:dyDescent="0.3"/>
    <row r="193" s="1" customFormat="1" ht="15.75" customHeight="1" x14ac:dyDescent="0.3"/>
    <row r="194" s="1" customFormat="1" ht="15.75" customHeight="1" x14ac:dyDescent="0.3"/>
    <row r="195" s="1" customFormat="1" ht="15.75" customHeight="1" x14ac:dyDescent="0.3"/>
    <row r="196" s="1" customFormat="1" ht="15.75" customHeight="1" x14ac:dyDescent="0.3"/>
    <row r="197" s="1" customFormat="1" ht="15.75" customHeight="1" x14ac:dyDescent="0.3"/>
    <row r="198" s="1" customFormat="1" ht="15.75" customHeight="1" x14ac:dyDescent="0.3"/>
    <row r="199" s="1" customFormat="1" ht="15.75" customHeight="1" x14ac:dyDescent="0.3"/>
    <row r="200" s="1" customFormat="1" ht="15.75" customHeight="1" x14ac:dyDescent="0.3"/>
    <row r="201" s="1" customFormat="1" ht="15.75" customHeight="1" x14ac:dyDescent="0.3"/>
    <row r="202" s="1" customFormat="1" ht="15.75" customHeight="1" x14ac:dyDescent="0.3"/>
    <row r="203" s="1" customFormat="1" ht="15.75" customHeight="1" x14ac:dyDescent="0.3"/>
    <row r="204" s="1" customFormat="1" ht="15.75" customHeight="1" x14ac:dyDescent="0.3"/>
    <row r="205" s="1" customFormat="1" ht="15.75" customHeight="1" x14ac:dyDescent="0.3"/>
    <row r="206" s="1" customFormat="1" ht="15.75" customHeight="1" x14ac:dyDescent="0.3"/>
    <row r="207" s="1" customFormat="1" ht="15.75" customHeight="1" x14ac:dyDescent="0.3"/>
    <row r="208" s="1" customFormat="1" ht="15.75" customHeight="1" x14ac:dyDescent="0.3"/>
    <row r="209" s="1" customFormat="1" ht="15.75" customHeight="1" x14ac:dyDescent="0.3"/>
    <row r="210" s="1" customFormat="1" ht="15.75" customHeight="1" x14ac:dyDescent="0.3"/>
    <row r="211" s="1" customFormat="1" ht="15.75" customHeight="1" x14ac:dyDescent="0.3"/>
    <row r="212" s="1" customFormat="1" ht="15.75" customHeight="1" x14ac:dyDescent="0.3"/>
    <row r="213" s="1" customFormat="1" ht="15.75" customHeight="1" x14ac:dyDescent="0.3"/>
    <row r="214" s="1" customFormat="1" ht="15.75" customHeight="1" x14ac:dyDescent="0.3"/>
    <row r="215" s="1" customFormat="1" ht="15.75" customHeight="1" x14ac:dyDescent="0.3"/>
    <row r="216" s="1" customFormat="1" ht="15.75" customHeight="1" x14ac:dyDescent="0.3"/>
    <row r="217" s="1" customFormat="1" ht="15.75" customHeight="1" x14ac:dyDescent="0.3"/>
    <row r="218" s="1" customFormat="1" ht="15.75" customHeight="1" x14ac:dyDescent="0.3"/>
    <row r="219" s="1" customFormat="1" ht="15.75" customHeight="1" x14ac:dyDescent="0.3"/>
    <row r="220" s="1" customFormat="1" ht="15.75" customHeight="1" x14ac:dyDescent="0.3"/>
    <row r="221" s="1" customFormat="1" ht="15.75" customHeight="1" x14ac:dyDescent="0.3"/>
    <row r="222" s="1" customFormat="1" ht="15.75" customHeight="1" x14ac:dyDescent="0.3"/>
    <row r="223" s="1" customFormat="1" ht="15.75" customHeight="1" x14ac:dyDescent="0.3"/>
    <row r="224" s="1" customFormat="1" ht="15.75" customHeight="1" x14ac:dyDescent="0.3"/>
    <row r="225" s="1" customFormat="1" ht="15.75" customHeight="1" x14ac:dyDescent="0.3"/>
    <row r="226" s="1" customFormat="1" ht="15.75" customHeight="1" x14ac:dyDescent="0.3"/>
    <row r="227" s="1" customFormat="1" ht="15.75" customHeight="1" x14ac:dyDescent="0.3"/>
    <row r="228" s="1" customFormat="1" ht="15.75" customHeight="1" x14ac:dyDescent="0.3"/>
    <row r="229" s="1" customFormat="1" ht="15.75" customHeight="1" x14ac:dyDescent="0.3"/>
    <row r="230" s="1" customFormat="1" ht="15.75" customHeight="1" x14ac:dyDescent="0.3"/>
    <row r="231" s="1" customFormat="1" ht="15.75" customHeight="1" x14ac:dyDescent="0.3"/>
    <row r="232" s="1" customFormat="1" ht="15.75" customHeight="1" x14ac:dyDescent="0.3"/>
    <row r="233" s="1" customFormat="1" ht="15.75" customHeight="1" x14ac:dyDescent="0.3"/>
    <row r="234" s="1" customFormat="1" ht="15.75" customHeight="1" x14ac:dyDescent="0.3"/>
    <row r="235" s="1" customFormat="1" ht="15.75" customHeight="1" x14ac:dyDescent="0.3"/>
    <row r="236" s="1" customFormat="1" ht="15.75" customHeight="1" x14ac:dyDescent="0.3"/>
    <row r="237" s="1" customFormat="1" ht="15.75" customHeight="1" x14ac:dyDescent="0.3"/>
    <row r="238" s="1" customFormat="1" ht="15.75" customHeight="1" x14ac:dyDescent="0.3"/>
    <row r="239" s="1" customFormat="1" ht="15.75" customHeight="1" x14ac:dyDescent="0.3"/>
    <row r="240" s="1" customFormat="1" ht="15.75" customHeight="1" x14ac:dyDescent="0.3"/>
    <row r="241" s="1" customFormat="1" ht="15.75" customHeight="1" x14ac:dyDescent="0.3"/>
    <row r="242" s="1" customFormat="1" ht="15.75" customHeight="1" x14ac:dyDescent="0.3"/>
    <row r="243" s="1" customFormat="1" ht="15.75" customHeight="1" x14ac:dyDescent="0.3"/>
    <row r="244" s="1" customFormat="1" ht="15.75" customHeight="1" x14ac:dyDescent="0.3"/>
    <row r="245" s="1" customFormat="1" ht="15.75" customHeight="1" x14ac:dyDescent="0.3"/>
    <row r="246" s="1" customFormat="1" ht="15.75" customHeight="1" x14ac:dyDescent="0.3"/>
    <row r="247" s="1" customFormat="1" ht="15.75" customHeight="1" x14ac:dyDescent="0.3"/>
    <row r="248" s="1" customFormat="1" ht="15.75" customHeight="1" x14ac:dyDescent="0.3"/>
    <row r="249" s="1" customFormat="1" ht="15.75" customHeight="1" x14ac:dyDescent="0.3"/>
    <row r="250" s="1" customFormat="1" ht="15.75" customHeight="1" x14ac:dyDescent="0.3"/>
    <row r="251" s="1" customFormat="1" ht="15.75" customHeight="1" x14ac:dyDescent="0.3"/>
    <row r="252" s="1" customFormat="1" ht="15.75" customHeight="1" x14ac:dyDescent="0.3"/>
    <row r="253" s="1" customFormat="1" ht="15.75" customHeight="1" x14ac:dyDescent="0.3"/>
    <row r="254" s="1" customFormat="1" ht="15.75" customHeight="1" x14ac:dyDescent="0.3"/>
    <row r="255" s="1" customFormat="1" ht="15.75" customHeight="1" x14ac:dyDescent="0.3"/>
    <row r="256" s="1" customFormat="1" ht="15.75" customHeight="1" x14ac:dyDescent="0.3"/>
    <row r="257" s="1" customFormat="1" ht="15.75" customHeight="1" x14ac:dyDescent="0.3"/>
    <row r="258" s="1" customFormat="1" ht="15.75" customHeight="1" x14ac:dyDescent="0.3"/>
    <row r="259" s="1" customFormat="1" ht="15.75" customHeight="1" x14ac:dyDescent="0.3"/>
    <row r="260" s="1" customFormat="1" ht="15.75" customHeight="1" x14ac:dyDescent="0.3"/>
    <row r="261" s="1" customFormat="1" ht="15.75" customHeight="1" x14ac:dyDescent="0.3"/>
    <row r="262" s="1" customFormat="1" ht="15.75" customHeight="1" x14ac:dyDescent="0.3"/>
    <row r="263" s="1" customFormat="1" ht="15.75" customHeight="1" x14ac:dyDescent="0.3"/>
    <row r="264" s="1" customFormat="1" ht="15.75" customHeight="1" x14ac:dyDescent="0.3"/>
    <row r="265" s="1" customFormat="1" ht="15.75" customHeight="1" x14ac:dyDescent="0.3"/>
    <row r="266" s="1" customFormat="1" ht="15.75" customHeight="1" x14ac:dyDescent="0.3"/>
    <row r="267" s="1" customFormat="1" ht="15.75" customHeight="1" x14ac:dyDescent="0.3"/>
    <row r="268" s="1" customFormat="1" ht="15.75" customHeight="1" x14ac:dyDescent="0.3"/>
    <row r="269" s="1" customFormat="1" ht="15.75" customHeight="1" x14ac:dyDescent="0.3"/>
    <row r="270" s="1" customFormat="1" ht="15.75" customHeight="1" x14ac:dyDescent="0.3"/>
    <row r="271" s="1" customFormat="1" ht="15.75" customHeight="1" x14ac:dyDescent="0.3"/>
    <row r="272" s="1" customFormat="1" ht="15.75" customHeight="1" x14ac:dyDescent="0.3"/>
    <row r="273" s="1" customFormat="1" ht="15.75" customHeight="1" x14ac:dyDescent="0.3"/>
    <row r="274" s="1" customFormat="1" ht="15.75" customHeight="1" x14ac:dyDescent="0.3"/>
    <row r="275" s="1" customFormat="1" ht="15.75" customHeight="1" x14ac:dyDescent="0.3"/>
    <row r="276" s="1" customFormat="1" ht="15.75" customHeight="1" x14ac:dyDescent="0.3"/>
    <row r="277" s="1" customFormat="1" ht="15.75" customHeight="1" x14ac:dyDescent="0.3"/>
    <row r="278" s="1" customFormat="1" ht="15.75" customHeight="1" x14ac:dyDescent="0.3"/>
    <row r="279" s="1" customFormat="1" ht="15.75" customHeight="1" x14ac:dyDescent="0.3"/>
    <row r="280" s="1" customFormat="1" ht="15.75" customHeight="1" x14ac:dyDescent="0.3"/>
    <row r="281" s="1" customFormat="1" ht="15.75" customHeight="1" x14ac:dyDescent="0.3"/>
    <row r="282" s="1" customFormat="1" ht="15.75" customHeight="1" x14ac:dyDescent="0.3"/>
    <row r="283" s="1" customFormat="1" ht="15.75" customHeight="1" x14ac:dyDescent="0.3"/>
    <row r="284" s="1" customFormat="1" ht="15.75" customHeight="1" x14ac:dyDescent="0.3"/>
    <row r="285" s="1" customFormat="1" ht="15.75" customHeight="1" x14ac:dyDescent="0.3"/>
    <row r="286" s="1" customFormat="1" ht="15.75" customHeight="1" x14ac:dyDescent="0.3"/>
    <row r="287" s="1" customFormat="1" ht="15.75" customHeight="1" x14ac:dyDescent="0.3"/>
    <row r="288" s="1" customFormat="1" ht="15.75" customHeight="1" x14ac:dyDescent="0.3"/>
    <row r="289" s="1" customFormat="1" ht="15.75" customHeight="1" x14ac:dyDescent="0.3"/>
    <row r="290" s="1" customFormat="1" ht="15.75" customHeight="1" x14ac:dyDescent="0.3"/>
    <row r="291" s="1" customFormat="1" ht="15.75" customHeight="1" x14ac:dyDescent="0.3"/>
    <row r="292" s="1" customFormat="1" ht="15.75" customHeight="1" x14ac:dyDescent="0.3"/>
    <row r="293" s="1" customFormat="1" ht="15.75" customHeight="1" x14ac:dyDescent="0.3"/>
    <row r="294" s="1" customFormat="1" ht="15.75" customHeight="1" x14ac:dyDescent="0.3"/>
    <row r="295" s="1" customFormat="1" ht="15.75" customHeight="1" x14ac:dyDescent="0.3"/>
    <row r="296" s="1" customFormat="1" ht="15.75" customHeight="1" x14ac:dyDescent="0.3"/>
    <row r="297" s="1" customFormat="1" ht="15.75" customHeight="1" x14ac:dyDescent="0.3"/>
    <row r="298" s="1" customFormat="1" ht="15.75" customHeight="1" x14ac:dyDescent="0.3"/>
    <row r="299" s="1" customFormat="1" ht="15.75" customHeight="1" x14ac:dyDescent="0.3"/>
    <row r="300" s="1" customFormat="1" ht="15.75" customHeight="1" x14ac:dyDescent="0.3"/>
    <row r="301" s="1" customFormat="1" ht="15.75" customHeight="1" x14ac:dyDescent="0.3"/>
    <row r="302" s="1" customFormat="1" ht="15.75" customHeight="1" x14ac:dyDescent="0.3"/>
    <row r="303" s="1" customFormat="1" ht="15.75" customHeight="1" x14ac:dyDescent="0.3"/>
    <row r="304" s="1" customFormat="1" ht="15.75" customHeight="1" x14ac:dyDescent="0.3"/>
    <row r="305" s="1" customFormat="1" ht="15.75" customHeight="1" x14ac:dyDescent="0.3"/>
    <row r="306" s="1" customFormat="1" ht="15.75" customHeight="1" x14ac:dyDescent="0.3"/>
    <row r="307" s="1" customFormat="1" ht="15.75" customHeight="1" x14ac:dyDescent="0.3"/>
    <row r="308" s="1" customFormat="1" ht="15.75" customHeight="1" x14ac:dyDescent="0.3"/>
    <row r="309" s="1" customFormat="1" ht="15.75" customHeight="1" x14ac:dyDescent="0.3"/>
    <row r="310" s="1" customFormat="1" ht="15.75" customHeight="1" x14ac:dyDescent="0.3"/>
    <row r="311" s="1" customFormat="1" ht="15.75" customHeight="1" x14ac:dyDescent="0.3"/>
    <row r="312" s="1" customFormat="1" ht="15.75" customHeight="1" x14ac:dyDescent="0.3"/>
    <row r="313" s="1" customFormat="1" ht="15.75" customHeight="1" x14ac:dyDescent="0.3"/>
    <row r="314" s="1" customFormat="1" ht="15.75" customHeight="1" x14ac:dyDescent="0.3"/>
    <row r="315" s="1" customFormat="1" ht="15.75" customHeight="1" x14ac:dyDescent="0.3"/>
    <row r="316" s="1" customFormat="1" ht="15.75" customHeight="1" x14ac:dyDescent="0.3"/>
    <row r="317" s="1" customFormat="1" ht="15.75" customHeight="1" x14ac:dyDescent="0.3"/>
    <row r="318" s="1" customFormat="1" ht="15.75" customHeight="1" x14ac:dyDescent="0.3"/>
    <row r="319" s="1" customFormat="1" ht="15.75" customHeight="1" x14ac:dyDescent="0.3"/>
    <row r="320" s="1" customFormat="1" ht="15.75" customHeight="1" x14ac:dyDescent="0.3"/>
    <row r="321" s="1" customFormat="1" ht="15.75" customHeight="1" x14ac:dyDescent="0.3"/>
    <row r="322" s="1" customFormat="1" ht="15.75" customHeight="1" x14ac:dyDescent="0.3"/>
    <row r="323" s="1" customFormat="1" ht="15.75" customHeight="1" x14ac:dyDescent="0.3"/>
    <row r="324" s="1" customFormat="1" ht="15.75" customHeight="1" x14ac:dyDescent="0.3"/>
    <row r="325" s="1" customFormat="1" ht="15.75" customHeight="1" x14ac:dyDescent="0.3"/>
    <row r="326" s="1" customFormat="1" ht="15.75" customHeight="1" x14ac:dyDescent="0.3"/>
    <row r="327" s="1" customFormat="1" ht="15.75" customHeight="1" x14ac:dyDescent="0.3"/>
    <row r="328" s="1" customFormat="1" ht="15.75" customHeight="1" x14ac:dyDescent="0.3"/>
    <row r="329" s="1" customFormat="1" ht="15.75" customHeight="1" x14ac:dyDescent="0.3"/>
    <row r="330" s="1" customFormat="1" ht="15.75" customHeight="1" x14ac:dyDescent="0.3"/>
    <row r="331" s="1" customFormat="1" ht="15.75" customHeight="1" x14ac:dyDescent="0.3"/>
    <row r="332" s="1" customFormat="1" ht="15.75" customHeight="1" x14ac:dyDescent="0.3"/>
    <row r="333" s="1" customFormat="1" ht="15.75" customHeight="1" x14ac:dyDescent="0.3"/>
    <row r="334" s="1" customFormat="1" ht="15.75" customHeight="1" x14ac:dyDescent="0.3"/>
    <row r="335" s="1" customFormat="1" ht="15.75" customHeight="1" x14ac:dyDescent="0.3"/>
    <row r="336" s="1" customFormat="1" ht="15.75" customHeight="1" x14ac:dyDescent="0.3"/>
    <row r="337" s="1" customFormat="1" ht="15.75" customHeight="1" x14ac:dyDescent="0.3"/>
    <row r="338" s="1" customFormat="1" ht="15.75" customHeight="1" x14ac:dyDescent="0.3"/>
    <row r="339" s="1" customFormat="1" ht="15.75" customHeight="1" x14ac:dyDescent="0.3"/>
    <row r="340" s="1" customFormat="1" ht="15.75" customHeight="1" x14ac:dyDescent="0.3"/>
    <row r="341" s="1" customFormat="1" ht="15.75" customHeight="1" x14ac:dyDescent="0.3"/>
    <row r="342" s="1" customFormat="1" ht="15.75" customHeight="1" x14ac:dyDescent="0.3"/>
    <row r="343" s="1" customFormat="1" ht="15.75" customHeight="1" x14ac:dyDescent="0.3"/>
    <row r="344" s="1" customFormat="1" ht="15.75" customHeight="1" x14ac:dyDescent="0.3"/>
    <row r="345" s="1" customFormat="1" ht="15.75" customHeight="1" x14ac:dyDescent="0.3"/>
    <row r="346" s="1" customFormat="1" ht="15.75" customHeight="1" x14ac:dyDescent="0.3"/>
    <row r="347" s="1" customFormat="1" ht="15.75" customHeight="1" x14ac:dyDescent="0.3"/>
    <row r="348" s="1" customFormat="1" ht="15.75" customHeight="1" x14ac:dyDescent="0.3"/>
    <row r="349" s="1" customFormat="1" ht="15.75" customHeight="1" x14ac:dyDescent="0.3"/>
    <row r="350" s="1" customFormat="1" ht="15.75" customHeight="1" x14ac:dyDescent="0.3"/>
    <row r="351" s="1" customFormat="1" ht="15.75" customHeight="1" x14ac:dyDescent="0.3"/>
    <row r="352" s="1" customFormat="1" ht="15.75" customHeight="1" x14ac:dyDescent="0.3"/>
    <row r="353" s="1" customFormat="1" ht="15.75" customHeight="1" x14ac:dyDescent="0.3"/>
    <row r="354" s="1" customFormat="1" ht="15.75" customHeight="1" x14ac:dyDescent="0.3"/>
    <row r="355" s="1" customFormat="1" ht="15.75" customHeight="1" x14ac:dyDescent="0.3"/>
    <row r="356" s="1" customFormat="1" ht="15.75" customHeight="1" x14ac:dyDescent="0.3"/>
    <row r="357" s="1" customFormat="1" ht="15.75" customHeight="1" x14ac:dyDescent="0.3"/>
    <row r="358" s="1" customFormat="1" ht="15.75" customHeight="1" x14ac:dyDescent="0.3"/>
    <row r="359" s="1" customFormat="1" ht="15.75" customHeight="1" x14ac:dyDescent="0.3"/>
    <row r="360" s="1" customFormat="1" ht="15.75" customHeight="1" x14ac:dyDescent="0.3"/>
    <row r="361" s="1" customFormat="1" ht="15.75" customHeight="1" x14ac:dyDescent="0.3"/>
    <row r="362" s="1" customFormat="1" ht="15.75" customHeight="1" x14ac:dyDescent="0.3"/>
    <row r="363" s="1" customFormat="1" ht="15.75" customHeight="1" x14ac:dyDescent="0.3"/>
    <row r="364" s="1" customFormat="1" ht="15.75" customHeight="1" x14ac:dyDescent="0.3"/>
    <row r="365" s="1" customFormat="1" ht="15.75" customHeight="1" x14ac:dyDescent="0.3"/>
    <row r="366" s="1" customFormat="1" ht="15.75" customHeight="1" x14ac:dyDescent="0.3"/>
    <row r="367" s="1" customFormat="1" ht="15.75" customHeight="1" x14ac:dyDescent="0.3"/>
    <row r="368" s="1" customFormat="1" ht="15.75" customHeight="1" x14ac:dyDescent="0.3"/>
    <row r="369" s="1" customFormat="1" ht="15.75" customHeight="1" x14ac:dyDescent="0.3"/>
    <row r="370" s="1" customFormat="1" ht="15.75" customHeight="1" x14ac:dyDescent="0.3"/>
    <row r="371" s="1" customFormat="1" ht="15.75" customHeight="1" x14ac:dyDescent="0.3"/>
    <row r="372" s="1" customFormat="1" ht="15.75" customHeight="1" x14ac:dyDescent="0.3"/>
    <row r="373" s="1" customFormat="1" ht="15.75" customHeight="1" x14ac:dyDescent="0.3"/>
    <row r="374" s="1" customFormat="1" ht="15.75" customHeight="1" x14ac:dyDescent="0.3"/>
    <row r="375" s="1" customFormat="1" ht="15.75" customHeight="1" x14ac:dyDescent="0.3"/>
    <row r="376" s="1" customFormat="1" ht="15.75" customHeight="1" x14ac:dyDescent="0.3"/>
    <row r="377" s="1" customFormat="1" ht="15.75" customHeight="1" x14ac:dyDescent="0.3"/>
    <row r="378" s="1" customFormat="1" ht="15.75" customHeight="1" x14ac:dyDescent="0.3"/>
    <row r="379" s="1" customFormat="1" ht="15.75" customHeight="1" x14ac:dyDescent="0.3"/>
    <row r="380" s="1" customFormat="1" ht="15.75" customHeight="1" x14ac:dyDescent="0.3"/>
    <row r="381" s="1" customFormat="1" ht="15.75" customHeight="1" x14ac:dyDescent="0.3"/>
    <row r="382" s="1" customFormat="1" ht="15.75" customHeight="1" x14ac:dyDescent="0.3"/>
    <row r="383" s="1" customFormat="1" ht="15.75" customHeight="1" x14ac:dyDescent="0.3"/>
    <row r="384" s="1" customFormat="1" ht="15.75" customHeight="1" x14ac:dyDescent="0.3"/>
    <row r="385" s="1" customFormat="1" ht="15.75" customHeight="1" x14ac:dyDescent="0.3"/>
    <row r="386" s="1" customFormat="1" ht="15.75" customHeight="1" x14ac:dyDescent="0.3"/>
    <row r="387" s="1" customFormat="1" ht="15.75" customHeight="1" x14ac:dyDescent="0.3"/>
    <row r="388" s="1" customFormat="1" ht="15.75" customHeight="1" x14ac:dyDescent="0.3"/>
    <row r="389" s="1" customFormat="1" ht="15.75" customHeight="1" x14ac:dyDescent="0.3"/>
    <row r="390" s="1" customFormat="1" ht="15.75" customHeight="1" x14ac:dyDescent="0.3"/>
    <row r="391" s="1" customFormat="1" ht="15.75" customHeight="1" x14ac:dyDescent="0.3"/>
    <row r="392" s="1" customFormat="1" ht="15.75" customHeight="1" x14ac:dyDescent="0.3"/>
    <row r="393" s="1" customFormat="1" ht="15.75" customHeight="1" x14ac:dyDescent="0.3"/>
    <row r="394" s="1" customFormat="1" ht="15.75" customHeight="1" x14ac:dyDescent="0.3"/>
    <row r="395" s="1" customFormat="1" ht="15.75" customHeight="1" x14ac:dyDescent="0.3"/>
    <row r="396" s="1" customFormat="1" ht="15.75" customHeight="1" x14ac:dyDescent="0.3"/>
    <row r="397" s="1" customFormat="1" ht="15.75" customHeight="1" x14ac:dyDescent="0.3"/>
    <row r="398" s="1" customFormat="1" ht="15.75" customHeight="1" x14ac:dyDescent="0.3"/>
    <row r="399" s="1" customFormat="1" ht="15.75" customHeight="1" x14ac:dyDescent="0.3"/>
    <row r="400" s="1" customFormat="1" ht="15.75" customHeight="1" x14ac:dyDescent="0.3"/>
    <row r="401" s="1" customFormat="1" ht="15.75" customHeight="1" x14ac:dyDescent="0.3"/>
    <row r="402" s="1" customFormat="1" ht="15.75" customHeight="1" x14ac:dyDescent="0.3"/>
    <row r="403" s="1" customFormat="1" ht="15.75" customHeight="1" x14ac:dyDescent="0.3"/>
    <row r="404" s="1" customFormat="1" ht="15.75" customHeight="1" x14ac:dyDescent="0.3"/>
    <row r="405" s="1" customFormat="1" ht="15.75" customHeight="1" x14ac:dyDescent="0.3"/>
    <row r="406" s="1" customFormat="1" ht="15.75" customHeight="1" x14ac:dyDescent="0.3"/>
    <row r="407" s="1" customFormat="1" ht="15.75" customHeight="1" x14ac:dyDescent="0.3"/>
    <row r="408" s="1" customFormat="1" ht="15.75" customHeight="1" x14ac:dyDescent="0.3"/>
    <row r="409" s="1" customFormat="1" ht="15.75" customHeight="1" x14ac:dyDescent="0.3"/>
    <row r="410" s="1" customFormat="1" ht="15.75" customHeight="1" x14ac:dyDescent="0.3"/>
    <row r="411" s="1" customFormat="1" ht="15.75" customHeight="1" x14ac:dyDescent="0.3"/>
    <row r="412" s="1" customFormat="1" ht="15.75" customHeight="1" x14ac:dyDescent="0.3"/>
    <row r="413" s="1" customFormat="1" ht="15.75" customHeight="1" x14ac:dyDescent="0.3"/>
    <row r="414" s="1" customFormat="1" ht="15.75" customHeight="1" x14ac:dyDescent="0.3"/>
    <row r="415" s="1" customFormat="1" ht="15.75" customHeight="1" x14ac:dyDescent="0.3"/>
    <row r="416" s="1" customFormat="1" ht="15.75" customHeight="1" x14ac:dyDescent="0.3"/>
    <row r="417" s="1" customFormat="1" ht="15.75" customHeight="1" x14ac:dyDescent="0.3"/>
    <row r="418" s="1" customFormat="1" ht="15.75" customHeight="1" x14ac:dyDescent="0.3"/>
    <row r="419" s="1" customFormat="1" ht="15.75" customHeight="1" x14ac:dyDescent="0.3"/>
    <row r="420" s="1" customFormat="1" ht="15.75" customHeight="1" x14ac:dyDescent="0.3"/>
    <row r="421" s="1" customFormat="1" ht="15.75" customHeight="1" x14ac:dyDescent="0.3"/>
    <row r="422" s="1" customFormat="1" ht="15.75" customHeight="1" x14ac:dyDescent="0.3"/>
    <row r="423" s="1" customFormat="1" ht="15.75" customHeight="1" x14ac:dyDescent="0.3"/>
    <row r="424" s="1" customFormat="1" ht="15.75" customHeight="1" x14ac:dyDescent="0.3"/>
    <row r="425" s="1" customFormat="1" ht="15.75" customHeight="1" x14ac:dyDescent="0.3"/>
    <row r="426" s="1" customFormat="1" ht="15.75" customHeight="1" x14ac:dyDescent="0.3"/>
    <row r="427" s="1" customFormat="1" ht="15.75" customHeight="1" x14ac:dyDescent="0.3"/>
    <row r="428" s="1" customFormat="1" ht="15.75" customHeight="1" x14ac:dyDescent="0.3"/>
    <row r="429" s="1" customFormat="1" ht="15.75" customHeight="1" x14ac:dyDescent="0.3"/>
    <row r="430" s="1" customFormat="1" ht="15.75" customHeight="1" x14ac:dyDescent="0.3"/>
    <row r="431" s="1" customFormat="1" ht="15.75" customHeight="1" x14ac:dyDescent="0.3"/>
    <row r="432" s="1" customFormat="1" ht="15.75" customHeight="1" x14ac:dyDescent="0.3"/>
    <row r="433" s="1" customFormat="1" ht="15.75" customHeight="1" x14ac:dyDescent="0.3"/>
    <row r="434" s="1" customFormat="1" ht="15.75" customHeight="1" x14ac:dyDescent="0.3"/>
    <row r="435" s="1" customFormat="1" ht="15.75" customHeight="1" x14ac:dyDescent="0.3"/>
    <row r="436" s="1" customFormat="1" ht="15.75" customHeight="1" x14ac:dyDescent="0.3"/>
    <row r="437" s="1" customFormat="1" ht="15.75" customHeight="1" x14ac:dyDescent="0.3"/>
    <row r="438" s="1" customFormat="1" ht="15.75" customHeight="1" x14ac:dyDescent="0.3"/>
    <row r="439" s="1" customFormat="1" ht="15.75" customHeight="1" x14ac:dyDescent="0.3"/>
    <row r="440" s="1" customFormat="1" ht="15.75" customHeight="1" x14ac:dyDescent="0.3"/>
    <row r="441" s="1" customFormat="1" ht="15.75" customHeight="1" x14ac:dyDescent="0.3"/>
    <row r="442" s="1" customFormat="1" ht="15.75" customHeight="1" x14ac:dyDescent="0.3"/>
    <row r="443" s="1" customFormat="1" ht="15.75" customHeight="1" x14ac:dyDescent="0.3"/>
    <row r="444" s="1" customFormat="1" ht="15.75" customHeight="1" x14ac:dyDescent="0.3"/>
    <row r="445" s="1" customFormat="1" ht="15.75" customHeight="1" x14ac:dyDescent="0.3"/>
    <row r="446" s="1" customFormat="1" ht="15.75" customHeight="1" x14ac:dyDescent="0.3"/>
    <row r="447" s="1" customFormat="1" ht="15.75" customHeight="1" x14ac:dyDescent="0.3"/>
    <row r="448" s="1" customFormat="1" ht="15.75" customHeight="1" x14ac:dyDescent="0.3"/>
    <row r="449" s="1" customFormat="1" ht="15.75" customHeight="1" x14ac:dyDescent="0.3"/>
    <row r="450" s="1" customFormat="1" ht="15.75" customHeight="1" x14ac:dyDescent="0.3"/>
    <row r="451" s="1" customFormat="1" ht="15.75" customHeight="1" x14ac:dyDescent="0.3"/>
    <row r="452" s="1" customFormat="1" ht="15.75" customHeight="1" x14ac:dyDescent="0.3"/>
    <row r="453" s="1" customFormat="1" ht="15.75" customHeight="1" x14ac:dyDescent="0.3"/>
    <row r="454" s="1" customFormat="1" ht="15.75" customHeight="1" x14ac:dyDescent="0.3"/>
    <row r="455" s="1" customFormat="1" ht="15.75" customHeight="1" x14ac:dyDescent="0.3"/>
    <row r="456" s="1" customFormat="1" ht="15.75" customHeight="1" x14ac:dyDescent="0.3"/>
    <row r="457" s="1" customFormat="1" ht="15.75" customHeight="1" x14ac:dyDescent="0.3"/>
    <row r="458" s="1" customFormat="1" ht="15.75" customHeight="1" x14ac:dyDescent="0.3"/>
    <row r="459" s="1" customFormat="1" ht="15.75" customHeight="1" x14ac:dyDescent="0.3"/>
    <row r="460" s="1" customFormat="1" ht="15.75" customHeight="1" x14ac:dyDescent="0.3"/>
    <row r="461" s="1" customFormat="1" ht="15.75" customHeight="1" x14ac:dyDescent="0.3"/>
    <row r="462" s="1" customFormat="1" ht="15.75" customHeight="1" x14ac:dyDescent="0.3"/>
    <row r="463" s="1" customFormat="1" ht="15.75" customHeight="1" x14ac:dyDescent="0.3"/>
    <row r="464" s="1" customFormat="1" ht="15.75" customHeight="1" x14ac:dyDescent="0.3"/>
    <row r="465" s="1" customFormat="1" ht="15.75" customHeight="1" x14ac:dyDescent="0.3"/>
    <row r="466" s="1" customFormat="1" ht="15.75" customHeight="1" x14ac:dyDescent="0.3"/>
    <row r="467" s="1" customFormat="1" ht="15.75" customHeight="1" x14ac:dyDescent="0.3"/>
    <row r="468" s="1" customFormat="1" ht="15.75" customHeight="1" x14ac:dyDescent="0.3"/>
    <row r="469" s="1" customFormat="1" ht="15.75" customHeight="1" x14ac:dyDescent="0.3"/>
    <row r="470" s="1" customFormat="1" ht="15.75" customHeight="1" x14ac:dyDescent="0.3"/>
    <row r="471" s="1" customFormat="1" ht="15.75" customHeight="1" x14ac:dyDescent="0.3"/>
    <row r="472" s="1" customFormat="1" ht="15.75" customHeight="1" x14ac:dyDescent="0.3"/>
    <row r="473" s="1" customFormat="1" ht="15.75" customHeight="1" x14ac:dyDescent="0.3"/>
    <row r="474" s="1" customFormat="1" ht="15.75" customHeight="1" x14ac:dyDescent="0.3"/>
    <row r="475" s="1" customFormat="1" ht="15.75" customHeight="1" x14ac:dyDescent="0.3"/>
    <row r="476" s="1" customFormat="1" ht="15.75" customHeight="1" x14ac:dyDescent="0.3"/>
    <row r="477" s="1" customFormat="1" ht="15.75" customHeight="1" x14ac:dyDescent="0.3"/>
    <row r="478" s="1" customFormat="1" ht="15.75" customHeight="1" x14ac:dyDescent="0.3"/>
    <row r="479" s="1" customFormat="1" ht="15.75" customHeight="1" x14ac:dyDescent="0.3"/>
    <row r="480" s="1" customFormat="1" ht="15.75" customHeight="1" x14ac:dyDescent="0.3"/>
    <row r="481" s="1" customFormat="1" ht="15.75" customHeight="1" x14ac:dyDescent="0.3"/>
    <row r="482" s="1" customFormat="1" ht="15.75" customHeight="1" x14ac:dyDescent="0.3"/>
    <row r="483" s="1" customFormat="1" ht="15.75" customHeight="1" x14ac:dyDescent="0.3"/>
    <row r="484" s="1" customFormat="1" ht="15.75" customHeight="1" x14ac:dyDescent="0.3"/>
    <row r="485" s="1" customFormat="1" ht="15.75" customHeight="1" x14ac:dyDescent="0.3"/>
    <row r="486" s="1" customFormat="1" ht="15.75" customHeight="1" x14ac:dyDescent="0.3"/>
    <row r="487" s="1" customFormat="1" ht="15.75" customHeight="1" x14ac:dyDescent="0.3"/>
    <row r="488" s="1" customFormat="1" ht="15.75" customHeight="1" x14ac:dyDescent="0.3"/>
    <row r="489" s="1" customFormat="1" ht="15.75" customHeight="1" x14ac:dyDescent="0.3"/>
    <row r="490" s="1" customFormat="1" ht="15.75" customHeight="1" x14ac:dyDescent="0.3"/>
    <row r="491" s="1" customFormat="1" ht="15.75" customHeight="1" x14ac:dyDescent="0.3"/>
    <row r="492" s="1" customFormat="1" ht="15.75" customHeight="1" x14ac:dyDescent="0.3"/>
    <row r="493" s="1" customFormat="1" ht="15.75" customHeight="1" x14ac:dyDescent="0.3"/>
    <row r="494" s="1" customFormat="1" ht="15.75" customHeight="1" x14ac:dyDescent="0.3"/>
    <row r="495" s="1" customFormat="1" ht="15.75" customHeight="1" x14ac:dyDescent="0.3"/>
    <row r="496" s="1" customFormat="1" ht="15.75" customHeight="1" x14ac:dyDescent="0.3"/>
    <row r="497" s="1" customFormat="1" ht="15.75" customHeight="1" x14ac:dyDescent="0.3"/>
    <row r="498" s="1" customFormat="1" ht="15.75" customHeight="1" x14ac:dyDescent="0.3"/>
    <row r="499" s="1" customFormat="1" ht="15.75" customHeight="1" x14ac:dyDescent="0.3"/>
    <row r="500" s="1" customFormat="1" ht="15.75" customHeight="1" x14ac:dyDescent="0.3"/>
    <row r="501" s="1" customFormat="1" ht="15.75" customHeight="1" x14ac:dyDescent="0.3"/>
    <row r="502" s="1" customFormat="1" ht="15.75" customHeight="1" x14ac:dyDescent="0.3"/>
    <row r="503" s="1" customFormat="1" ht="15.75" customHeight="1" x14ac:dyDescent="0.3"/>
    <row r="504" s="1" customFormat="1" ht="15.75" customHeight="1" x14ac:dyDescent="0.3"/>
    <row r="505" s="1" customFormat="1" ht="15.75" customHeight="1" x14ac:dyDescent="0.3"/>
    <row r="506" s="1" customFormat="1" ht="15.75" customHeight="1" x14ac:dyDescent="0.3"/>
    <row r="507" s="1" customFormat="1" ht="15.75" customHeight="1" x14ac:dyDescent="0.3"/>
    <row r="508" s="1" customFormat="1" ht="15.75" customHeight="1" x14ac:dyDescent="0.3"/>
    <row r="509" s="1" customFormat="1" ht="15.75" customHeight="1" x14ac:dyDescent="0.3"/>
    <row r="510" s="1" customFormat="1" ht="15.75" customHeight="1" x14ac:dyDescent="0.3"/>
    <row r="511" s="1" customFormat="1" ht="15.75" customHeight="1" x14ac:dyDescent="0.3"/>
    <row r="512" s="1" customFormat="1" ht="15.75" customHeight="1" x14ac:dyDescent="0.3"/>
    <row r="513" s="1" customFormat="1" ht="15.75" customHeight="1" x14ac:dyDescent="0.3"/>
    <row r="514" s="1" customFormat="1" ht="15.75" customHeight="1" x14ac:dyDescent="0.3"/>
    <row r="515" s="1" customFormat="1" ht="15.75" customHeight="1" x14ac:dyDescent="0.3"/>
    <row r="516" s="1" customFormat="1" ht="15.75" customHeight="1" x14ac:dyDescent="0.3"/>
    <row r="517" s="1" customFormat="1" ht="15.75" customHeight="1" x14ac:dyDescent="0.3"/>
    <row r="518" s="1" customFormat="1" ht="15.75" customHeight="1" x14ac:dyDescent="0.3"/>
    <row r="519" s="1" customFormat="1" ht="15.75" customHeight="1" x14ac:dyDescent="0.3"/>
    <row r="520" s="1" customFormat="1" ht="15.75" customHeight="1" x14ac:dyDescent="0.3"/>
    <row r="521" s="1" customFormat="1" ht="15.75" customHeight="1" x14ac:dyDescent="0.3"/>
    <row r="522" s="1" customFormat="1" ht="15.75" customHeight="1" x14ac:dyDescent="0.3"/>
    <row r="523" s="1" customFormat="1" ht="15.75" customHeight="1" x14ac:dyDescent="0.3"/>
    <row r="524" s="1" customFormat="1" ht="15.75" customHeight="1" x14ac:dyDescent="0.3"/>
    <row r="525" s="1" customFormat="1" ht="15.75" customHeight="1" x14ac:dyDescent="0.3"/>
    <row r="526" s="1" customFormat="1" ht="15.75" customHeight="1" x14ac:dyDescent="0.3"/>
    <row r="527" s="1" customFormat="1" ht="15.75" customHeight="1" x14ac:dyDescent="0.3"/>
    <row r="528" s="1" customFormat="1" ht="15.75" customHeight="1" x14ac:dyDescent="0.3"/>
    <row r="529" s="1" customFormat="1" ht="15.75" customHeight="1" x14ac:dyDescent="0.3"/>
    <row r="530" s="1" customFormat="1" ht="15.75" customHeight="1" x14ac:dyDescent="0.3"/>
    <row r="531" s="1" customFormat="1" ht="15.75" customHeight="1" x14ac:dyDescent="0.3"/>
    <row r="532" s="1" customFormat="1" ht="15.75" customHeight="1" x14ac:dyDescent="0.3"/>
    <row r="533" s="1" customFormat="1" ht="15.75" customHeight="1" x14ac:dyDescent="0.3"/>
    <row r="534" s="1" customFormat="1" ht="15.75" customHeight="1" x14ac:dyDescent="0.3"/>
    <row r="535" s="1" customFormat="1" ht="15.75" customHeight="1" x14ac:dyDescent="0.3"/>
    <row r="536" s="1" customFormat="1" ht="15.75" customHeight="1" x14ac:dyDescent="0.3"/>
    <row r="537" s="1" customFormat="1" ht="15.75" customHeight="1" x14ac:dyDescent="0.3"/>
    <row r="538" s="1" customFormat="1" ht="15.75" customHeight="1" x14ac:dyDescent="0.3"/>
    <row r="539" s="1" customFormat="1" ht="15.75" customHeight="1" x14ac:dyDescent="0.3"/>
    <row r="540" s="1" customFormat="1" ht="15.75" customHeight="1" x14ac:dyDescent="0.3"/>
    <row r="541" s="1" customFormat="1" ht="15.75" customHeight="1" x14ac:dyDescent="0.3"/>
    <row r="542" s="1" customFormat="1" ht="15.75" customHeight="1" x14ac:dyDescent="0.3"/>
    <row r="543" s="1" customFormat="1" ht="15.75" customHeight="1" x14ac:dyDescent="0.3"/>
    <row r="544" s="1" customFormat="1" ht="15.75" customHeight="1" x14ac:dyDescent="0.3"/>
    <row r="545" s="1" customFormat="1" ht="15.75" customHeight="1" x14ac:dyDescent="0.3"/>
    <row r="546" s="1" customFormat="1" ht="15.75" customHeight="1" x14ac:dyDescent="0.3"/>
    <row r="547" s="1" customFormat="1" ht="15.75" customHeight="1" x14ac:dyDescent="0.3"/>
    <row r="548" s="1" customFormat="1" ht="15.75" customHeight="1" x14ac:dyDescent="0.3"/>
    <row r="549" s="1" customFormat="1" ht="15.75" customHeight="1" x14ac:dyDescent="0.3"/>
    <row r="550" s="1" customFormat="1" ht="15.75" customHeight="1" x14ac:dyDescent="0.3"/>
    <row r="551" s="1" customFormat="1" ht="15.75" customHeight="1" x14ac:dyDescent="0.3"/>
    <row r="552" s="1" customFormat="1" ht="15.75" customHeight="1" x14ac:dyDescent="0.3"/>
    <row r="553" s="1" customFormat="1" ht="15.75" customHeight="1" x14ac:dyDescent="0.3"/>
    <row r="554" s="1" customFormat="1" ht="15.75" customHeight="1" x14ac:dyDescent="0.3"/>
    <row r="555" s="1" customFormat="1" ht="15.75" customHeight="1" x14ac:dyDescent="0.3"/>
    <row r="556" s="1" customFormat="1" ht="15.75" customHeight="1" x14ac:dyDescent="0.3"/>
    <row r="557" s="1" customFormat="1" ht="15.75" customHeight="1" x14ac:dyDescent="0.3"/>
    <row r="558" s="1" customFormat="1" ht="15.75" customHeight="1" x14ac:dyDescent="0.3"/>
    <row r="559" s="1" customFormat="1" ht="15.75" customHeight="1" x14ac:dyDescent="0.3"/>
    <row r="560" s="1" customFormat="1" ht="15.75" customHeight="1" x14ac:dyDescent="0.3"/>
    <row r="561" s="1" customFormat="1" ht="15.75" customHeight="1" x14ac:dyDescent="0.3"/>
    <row r="562" s="1" customFormat="1" ht="15.75" customHeight="1" x14ac:dyDescent="0.3"/>
    <row r="563" s="1" customFormat="1" ht="15.75" customHeight="1" x14ac:dyDescent="0.3"/>
    <row r="564" s="1" customFormat="1" ht="15.75" customHeight="1" x14ac:dyDescent="0.3"/>
    <row r="565" s="1" customFormat="1" ht="15.75" customHeight="1" x14ac:dyDescent="0.3"/>
    <row r="566" s="1" customFormat="1" ht="15.75" customHeight="1" x14ac:dyDescent="0.3"/>
    <row r="567" s="1" customFormat="1" ht="15.75" customHeight="1" x14ac:dyDescent="0.3"/>
    <row r="568" s="1" customFormat="1" ht="15.75" customHeight="1" x14ac:dyDescent="0.3"/>
    <row r="569" s="1" customFormat="1" ht="15.75" customHeight="1" x14ac:dyDescent="0.3"/>
    <row r="570" s="1" customFormat="1" ht="15.75" customHeight="1" x14ac:dyDescent="0.3"/>
    <row r="571" s="1" customFormat="1" ht="15.75" customHeight="1" x14ac:dyDescent="0.3"/>
    <row r="572" s="1" customFormat="1" ht="15.75" customHeight="1" x14ac:dyDescent="0.3"/>
    <row r="573" s="1" customFormat="1" ht="15.75" customHeight="1" x14ac:dyDescent="0.3"/>
    <row r="574" s="1" customFormat="1" ht="15.75" customHeight="1" x14ac:dyDescent="0.3"/>
    <row r="575" s="1" customFormat="1" ht="15.75" customHeight="1" x14ac:dyDescent="0.3"/>
    <row r="576" s="1" customFormat="1" ht="15.75" customHeight="1" x14ac:dyDescent="0.3"/>
    <row r="577" s="1" customFormat="1" ht="15.75" customHeight="1" x14ac:dyDescent="0.3"/>
    <row r="578" s="1" customFormat="1" ht="15.75" customHeight="1" x14ac:dyDescent="0.3"/>
    <row r="579" s="1" customFormat="1" ht="15.75" customHeight="1" x14ac:dyDescent="0.3"/>
    <row r="580" s="1" customFormat="1" ht="15.75" customHeight="1" x14ac:dyDescent="0.3"/>
    <row r="581" s="1" customFormat="1" ht="15.75" customHeight="1" x14ac:dyDescent="0.3"/>
    <row r="582" s="1" customFormat="1" ht="15.75" customHeight="1" x14ac:dyDescent="0.3"/>
    <row r="583" s="1" customFormat="1" ht="15.75" customHeight="1" x14ac:dyDescent="0.3"/>
    <row r="584" s="1" customFormat="1" ht="15.75" customHeight="1" x14ac:dyDescent="0.3"/>
    <row r="585" s="1" customFormat="1" ht="15.75" customHeight="1" x14ac:dyDescent="0.3"/>
    <row r="586" s="1" customFormat="1" ht="15.75" customHeight="1" x14ac:dyDescent="0.3"/>
    <row r="587" s="1" customFormat="1" ht="15.75" customHeight="1" x14ac:dyDescent="0.3"/>
    <row r="588" s="1" customFormat="1" ht="15.75" customHeight="1" x14ac:dyDescent="0.3"/>
    <row r="589" s="1" customFormat="1" ht="15.75" customHeight="1" x14ac:dyDescent="0.3"/>
    <row r="590" s="1" customFormat="1" ht="15.75" customHeight="1" x14ac:dyDescent="0.3"/>
    <row r="591" s="1" customFormat="1" ht="15.75" customHeight="1" x14ac:dyDescent="0.3"/>
    <row r="592" s="1" customFormat="1" ht="15.75" customHeight="1" x14ac:dyDescent="0.3"/>
    <row r="593" s="1" customFormat="1" ht="15.75" customHeight="1" x14ac:dyDescent="0.3"/>
    <row r="594" s="1" customFormat="1" ht="15.75" customHeight="1" x14ac:dyDescent="0.3"/>
    <row r="595" s="1" customFormat="1" ht="15.75" customHeight="1" x14ac:dyDescent="0.3"/>
    <row r="596" s="1" customFormat="1" ht="15.75" customHeight="1" x14ac:dyDescent="0.3"/>
    <row r="597" s="1" customFormat="1" ht="15.75" customHeight="1" x14ac:dyDescent="0.3"/>
    <row r="598" s="1" customFormat="1" ht="15.75" customHeight="1" x14ac:dyDescent="0.3"/>
    <row r="599" s="1" customFormat="1" ht="15.75" customHeight="1" x14ac:dyDescent="0.3"/>
    <row r="600" s="1" customFormat="1" ht="15.75" customHeight="1" x14ac:dyDescent="0.3"/>
    <row r="601" s="1" customFormat="1" ht="15.75" customHeight="1" x14ac:dyDescent="0.3"/>
    <row r="602" s="1" customFormat="1" ht="15.75" customHeight="1" x14ac:dyDescent="0.3"/>
    <row r="603" s="1" customFormat="1" ht="15.75" customHeight="1" x14ac:dyDescent="0.3"/>
    <row r="604" s="1" customFormat="1" ht="15.75" customHeight="1" x14ac:dyDescent="0.3"/>
    <row r="605" s="1" customFormat="1" ht="15.75" customHeight="1" x14ac:dyDescent="0.3"/>
    <row r="606" s="1" customFormat="1" ht="15.75" customHeight="1" x14ac:dyDescent="0.3"/>
    <row r="607" s="1" customFormat="1" ht="15.75" customHeight="1" x14ac:dyDescent="0.3"/>
    <row r="608" s="1" customFormat="1" ht="15.75" customHeight="1" x14ac:dyDescent="0.3"/>
    <row r="609" s="1" customFormat="1" ht="15.75" customHeight="1" x14ac:dyDescent="0.3"/>
    <row r="610" s="1" customFormat="1" ht="15.75" customHeight="1" x14ac:dyDescent="0.3"/>
    <row r="611" s="1" customFormat="1" ht="15.75" customHeight="1" x14ac:dyDescent="0.3"/>
    <row r="612" s="1" customFormat="1" ht="15.75" customHeight="1" x14ac:dyDescent="0.3"/>
    <row r="613" s="1" customFormat="1" ht="15.75" customHeight="1" x14ac:dyDescent="0.3"/>
    <row r="614" s="1" customFormat="1" ht="15.75" customHeight="1" x14ac:dyDescent="0.3"/>
    <row r="615" s="1" customFormat="1" ht="15.75" customHeight="1" x14ac:dyDescent="0.3"/>
    <row r="616" s="1" customFormat="1" ht="15.75" customHeight="1" x14ac:dyDescent="0.3"/>
    <row r="617" s="1" customFormat="1" ht="15.75" customHeight="1" x14ac:dyDescent="0.3"/>
    <row r="618" s="1" customFormat="1" ht="15.75" customHeight="1" x14ac:dyDescent="0.3"/>
    <row r="619" s="1" customFormat="1" ht="15.75" customHeight="1" x14ac:dyDescent="0.3"/>
    <row r="620" s="1" customFormat="1" ht="15.75" customHeight="1" x14ac:dyDescent="0.3"/>
    <row r="621" s="1" customFormat="1" ht="15.75" customHeight="1" x14ac:dyDescent="0.3"/>
    <row r="622" s="1" customFormat="1" ht="15.75" customHeight="1" x14ac:dyDescent="0.3"/>
    <row r="623" s="1" customFormat="1" ht="15.75" customHeight="1" x14ac:dyDescent="0.3"/>
    <row r="624" s="1" customFormat="1" ht="15.75" customHeight="1" x14ac:dyDescent="0.3"/>
    <row r="625" s="1" customFormat="1" ht="15.75" customHeight="1" x14ac:dyDescent="0.3"/>
    <row r="626" s="1" customFormat="1" ht="15.75" customHeight="1" x14ac:dyDescent="0.3"/>
    <row r="627" s="1" customFormat="1" ht="15.75" customHeight="1" x14ac:dyDescent="0.3"/>
    <row r="628" s="1" customFormat="1" ht="15.75" customHeight="1" x14ac:dyDescent="0.3"/>
    <row r="629" s="1" customFormat="1" ht="15.75" customHeight="1" x14ac:dyDescent="0.3"/>
    <row r="630" s="1" customFormat="1" ht="15.75" customHeight="1" x14ac:dyDescent="0.3"/>
    <row r="631" s="1" customFormat="1" ht="15.75" customHeight="1" x14ac:dyDescent="0.3"/>
    <row r="632" s="1" customFormat="1" ht="15.75" customHeight="1" x14ac:dyDescent="0.3"/>
    <row r="633" s="1" customFormat="1" ht="15.75" customHeight="1" x14ac:dyDescent="0.3"/>
    <row r="634" s="1" customFormat="1" ht="15.75" customHeight="1" x14ac:dyDescent="0.3"/>
    <row r="635" s="1" customFormat="1" ht="15.75" customHeight="1" x14ac:dyDescent="0.3"/>
    <row r="636" s="1" customFormat="1" ht="15.75" customHeight="1" x14ac:dyDescent="0.3"/>
    <row r="637" s="1" customFormat="1" ht="15.75" customHeight="1" x14ac:dyDescent="0.3"/>
    <row r="638" s="1" customFormat="1" ht="15.75" customHeight="1" x14ac:dyDescent="0.3"/>
    <row r="639" s="1" customFormat="1" ht="15.75" customHeight="1" x14ac:dyDescent="0.3"/>
    <row r="640" s="1" customFormat="1" ht="15.75" customHeight="1" x14ac:dyDescent="0.3"/>
    <row r="641" s="1" customFormat="1" ht="15.75" customHeight="1" x14ac:dyDescent="0.3"/>
    <row r="642" s="1" customFormat="1" ht="15.75" customHeight="1" x14ac:dyDescent="0.3"/>
    <row r="643" s="1" customFormat="1" ht="15.75" customHeight="1" x14ac:dyDescent="0.3"/>
    <row r="644" s="1" customFormat="1" ht="15.75" customHeight="1" x14ac:dyDescent="0.3"/>
    <row r="645" s="1" customFormat="1" ht="15.75" customHeight="1" x14ac:dyDescent="0.3"/>
    <row r="646" s="1" customFormat="1" ht="15.75" customHeight="1" x14ac:dyDescent="0.3"/>
    <row r="647" s="1" customFormat="1" ht="15.75" customHeight="1" x14ac:dyDescent="0.3"/>
    <row r="648" s="1" customFormat="1" ht="15.75" customHeight="1" x14ac:dyDescent="0.3"/>
    <row r="649" s="1" customFormat="1" ht="15.75" customHeight="1" x14ac:dyDescent="0.3"/>
    <row r="650" s="1" customFormat="1" ht="15.75" customHeight="1" x14ac:dyDescent="0.3"/>
    <row r="651" s="1" customFormat="1" ht="15.75" customHeight="1" x14ac:dyDescent="0.3"/>
    <row r="652" s="1" customFormat="1" ht="15.75" customHeight="1" x14ac:dyDescent="0.3"/>
    <row r="653" s="1" customFormat="1" ht="15.75" customHeight="1" x14ac:dyDescent="0.3"/>
    <row r="654" s="1" customFormat="1" ht="15.75" customHeight="1" x14ac:dyDescent="0.3"/>
    <row r="655" s="1" customFormat="1" ht="15.75" customHeight="1" x14ac:dyDescent="0.3"/>
    <row r="656" s="1" customFormat="1" ht="15.75" customHeight="1" x14ac:dyDescent="0.3"/>
    <row r="657" s="1" customFormat="1" ht="15.75" customHeight="1" x14ac:dyDescent="0.3"/>
    <row r="658" s="1" customFormat="1" ht="15.75" customHeight="1" x14ac:dyDescent="0.3"/>
    <row r="659" s="1" customFormat="1" ht="15.75" customHeight="1" x14ac:dyDescent="0.3"/>
    <row r="660" s="1" customFormat="1" ht="15.75" customHeight="1" x14ac:dyDescent="0.3"/>
    <row r="661" s="1" customFormat="1" ht="15.75" customHeight="1" x14ac:dyDescent="0.3"/>
    <row r="662" s="1" customFormat="1" ht="15.75" customHeight="1" x14ac:dyDescent="0.3"/>
    <row r="663" s="1" customFormat="1" ht="15.75" customHeight="1" x14ac:dyDescent="0.3"/>
    <row r="664" s="1" customFormat="1" ht="15.75" customHeight="1" x14ac:dyDescent="0.3"/>
    <row r="665" s="1" customFormat="1" ht="15.75" customHeight="1" x14ac:dyDescent="0.3"/>
    <row r="666" s="1" customFormat="1" ht="15.75" customHeight="1" x14ac:dyDescent="0.3"/>
    <row r="667" s="1" customFormat="1" ht="15.75" customHeight="1" x14ac:dyDescent="0.3"/>
    <row r="668" s="1" customFormat="1" ht="15.75" customHeight="1" x14ac:dyDescent="0.3"/>
    <row r="669" s="1" customFormat="1" ht="15.75" customHeight="1" x14ac:dyDescent="0.3"/>
    <row r="670" s="1" customFormat="1" ht="15.75" customHeight="1" x14ac:dyDescent="0.3"/>
    <row r="671" s="1" customFormat="1" ht="15.75" customHeight="1" x14ac:dyDescent="0.3"/>
    <row r="672" s="1" customFormat="1" ht="15.75" customHeight="1" x14ac:dyDescent="0.3"/>
    <row r="673" s="1" customFormat="1" ht="15.75" customHeight="1" x14ac:dyDescent="0.3"/>
    <row r="674" s="1" customFormat="1" ht="15.75" customHeight="1" x14ac:dyDescent="0.3"/>
    <row r="675" s="1" customFormat="1" ht="15.75" customHeight="1" x14ac:dyDescent="0.3"/>
    <row r="676" s="1" customFormat="1" ht="15.75" customHeight="1" x14ac:dyDescent="0.3"/>
    <row r="677" s="1" customFormat="1" ht="15.75" customHeight="1" x14ac:dyDescent="0.3"/>
    <row r="678" s="1" customFormat="1" ht="15.75" customHeight="1" x14ac:dyDescent="0.3"/>
    <row r="679" s="1" customFormat="1" ht="15.75" customHeight="1" x14ac:dyDescent="0.3"/>
    <row r="680" s="1" customFormat="1" ht="15.75" customHeight="1" x14ac:dyDescent="0.3"/>
    <row r="681" s="1" customFormat="1" ht="15.75" customHeight="1" x14ac:dyDescent="0.3"/>
    <row r="682" s="1" customFormat="1" ht="15.75" customHeight="1" x14ac:dyDescent="0.3"/>
    <row r="683" s="1" customFormat="1" ht="15.75" customHeight="1" x14ac:dyDescent="0.3"/>
    <row r="684" s="1" customFormat="1" ht="15.75" customHeight="1" x14ac:dyDescent="0.3"/>
    <row r="685" s="1" customFormat="1" ht="15.75" customHeight="1" x14ac:dyDescent="0.3"/>
    <row r="686" s="1" customFormat="1" ht="15.75" customHeight="1" x14ac:dyDescent="0.3"/>
    <row r="687" s="1" customFormat="1" ht="15.75" customHeight="1" x14ac:dyDescent="0.3"/>
    <row r="688" s="1" customFormat="1" ht="15.75" customHeight="1" x14ac:dyDescent="0.3"/>
    <row r="689" s="1" customFormat="1" ht="15.75" customHeight="1" x14ac:dyDescent="0.3"/>
    <row r="690" s="1" customFormat="1" ht="15.75" customHeight="1" x14ac:dyDescent="0.3"/>
    <row r="691" s="1" customFormat="1" ht="15.75" customHeight="1" x14ac:dyDescent="0.3"/>
    <row r="692" s="1" customFormat="1" ht="15.75" customHeight="1" x14ac:dyDescent="0.3"/>
    <row r="693" s="1" customFormat="1" ht="15.75" customHeight="1" x14ac:dyDescent="0.3"/>
    <row r="694" s="1" customFormat="1" ht="15.75" customHeight="1" x14ac:dyDescent="0.3"/>
    <row r="695" s="1" customFormat="1" ht="15.75" customHeight="1" x14ac:dyDescent="0.3"/>
    <row r="696" s="1" customFormat="1" ht="15.75" customHeight="1" x14ac:dyDescent="0.3"/>
    <row r="697" s="1" customFormat="1" ht="15.75" customHeight="1" x14ac:dyDescent="0.3"/>
    <row r="698" s="1" customFormat="1" ht="15.75" customHeight="1" x14ac:dyDescent="0.3"/>
    <row r="699" s="1" customFormat="1" ht="15.75" customHeight="1" x14ac:dyDescent="0.3"/>
    <row r="700" s="1" customFormat="1" ht="15.75" customHeight="1" x14ac:dyDescent="0.3"/>
    <row r="701" s="1" customFormat="1" ht="15.75" customHeight="1" x14ac:dyDescent="0.3"/>
    <row r="702" s="1" customFormat="1" ht="15.75" customHeight="1" x14ac:dyDescent="0.3"/>
    <row r="703" s="1" customFormat="1" ht="15.75" customHeight="1" x14ac:dyDescent="0.3"/>
    <row r="704" s="1" customFormat="1" ht="15.75" customHeight="1" x14ac:dyDescent="0.3"/>
    <row r="705" s="1" customFormat="1" ht="15.75" customHeight="1" x14ac:dyDescent="0.3"/>
    <row r="706" s="1" customFormat="1" ht="15.75" customHeight="1" x14ac:dyDescent="0.3"/>
    <row r="707" s="1" customFormat="1" ht="15.75" customHeight="1" x14ac:dyDescent="0.3"/>
    <row r="708" s="1" customFormat="1" ht="15.75" customHeight="1" x14ac:dyDescent="0.3"/>
    <row r="709" s="1" customFormat="1" ht="15.75" customHeight="1" x14ac:dyDescent="0.3"/>
    <row r="710" s="1" customFormat="1" ht="15.75" customHeight="1" x14ac:dyDescent="0.3"/>
    <row r="711" s="1" customFormat="1" ht="15.75" customHeight="1" x14ac:dyDescent="0.3"/>
    <row r="712" s="1" customFormat="1" ht="15.75" customHeight="1" x14ac:dyDescent="0.3"/>
    <row r="713" s="1" customFormat="1" ht="15.75" customHeight="1" x14ac:dyDescent="0.3"/>
    <row r="714" s="1" customFormat="1" ht="15.75" customHeight="1" x14ac:dyDescent="0.3"/>
    <row r="715" s="1" customFormat="1" ht="15.75" customHeight="1" x14ac:dyDescent="0.3"/>
    <row r="716" s="1" customFormat="1" ht="15.75" customHeight="1" x14ac:dyDescent="0.3"/>
    <row r="717" s="1" customFormat="1" ht="15.75" customHeight="1" x14ac:dyDescent="0.3"/>
    <row r="718" s="1" customFormat="1" ht="15.75" customHeight="1" x14ac:dyDescent="0.3"/>
    <row r="719" s="1" customFormat="1" ht="15.75" customHeight="1" x14ac:dyDescent="0.3"/>
    <row r="720" s="1" customFormat="1" ht="15.75" customHeight="1" x14ac:dyDescent="0.3"/>
    <row r="721" s="1" customFormat="1" ht="15.75" customHeight="1" x14ac:dyDescent="0.3"/>
    <row r="722" s="1" customFormat="1" ht="15.75" customHeight="1" x14ac:dyDescent="0.3"/>
    <row r="723" s="1" customFormat="1" ht="15.75" customHeight="1" x14ac:dyDescent="0.3"/>
    <row r="724" s="1" customFormat="1" ht="15.75" customHeight="1" x14ac:dyDescent="0.3"/>
    <row r="725" s="1" customFormat="1" ht="15.75" customHeight="1" x14ac:dyDescent="0.3"/>
    <row r="726" s="1" customFormat="1" ht="15.75" customHeight="1" x14ac:dyDescent="0.3"/>
    <row r="727" s="1" customFormat="1" ht="15.75" customHeight="1" x14ac:dyDescent="0.3"/>
    <row r="728" s="1" customFormat="1" ht="15.75" customHeight="1" x14ac:dyDescent="0.3"/>
    <row r="729" s="1" customFormat="1" ht="15.75" customHeight="1" x14ac:dyDescent="0.3"/>
    <row r="730" s="1" customFormat="1" ht="15.75" customHeight="1" x14ac:dyDescent="0.3"/>
    <row r="731" s="1" customFormat="1" ht="15.75" customHeight="1" x14ac:dyDescent="0.3"/>
    <row r="732" s="1" customFormat="1" ht="15.75" customHeight="1" x14ac:dyDescent="0.3"/>
    <row r="733" s="1" customFormat="1" ht="15.75" customHeight="1" x14ac:dyDescent="0.3"/>
    <row r="734" s="1" customFormat="1" ht="15.75" customHeight="1" x14ac:dyDescent="0.3"/>
    <row r="735" s="1" customFormat="1" ht="15.75" customHeight="1" x14ac:dyDescent="0.3"/>
    <row r="736" s="1" customFormat="1" ht="15.75" customHeight="1" x14ac:dyDescent="0.3"/>
    <row r="737" s="1" customFormat="1" ht="15.75" customHeight="1" x14ac:dyDescent="0.3"/>
    <row r="738" s="1" customFormat="1" ht="15.75" customHeight="1" x14ac:dyDescent="0.3"/>
    <row r="739" s="1" customFormat="1" ht="15.75" customHeight="1" x14ac:dyDescent="0.3"/>
    <row r="740" s="1" customFormat="1" ht="15.75" customHeight="1" x14ac:dyDescent="0.3"/>
    <row r="741" s="1" customFormat="1" ht="15.75" customHeight="1" x14ac:dyDescent="0.3"/>
    <row r="742" s="1" customFormat="1" ht="15.75" customHeight="1" x14ac:dyDescent="0.3"/>
    <row r="743" s="1" customFormat="1" ht="15.75" customHeight="1" x14ac:dyDescent="0.3"/>
    <row r="744" s="1" customFormat="1" ht="15.75" customHeight="1" x14ac:dyDescent="0.3"/>
    <row r="745" s="1" customFormat="1" ht="15.75" customHeight="1" x14ac:dyDescent="0.3"/>
    <row r="746" s="1" customFormat="1" ht="15.75" customHeight="1" x14ac:dyDescent="0.3"/>
    <row r="747" s="1" customFormat="1" ht="15.75" customHeight="1" x14ac:dyDescent="0.3"/>
    <row r="748" s="1" customFormat="1" ht="15.75" customHeight="1" x14ac:dyDescent="0.3"/>
    <row r="749" s="1" customFormat="1" ht="15.75" customHeight="1" x14ac:dyDescent="0.3"/>
    <row r="750" s="1" customFormat="1" ht="15.75" customHeight="1" x14ac:dyDescent="0.3"/>
    <row r="751" s="1" customFormat="1" ht="15.75" customHeight="1" x14ac:dyDescent="0.3"/>
    <row r="752" s="1" customFormat="1" ht="15.75" customHeight="1" x14ac:dyDescent="0.3"/>
    <row r="753" s="1" customFormat="1" ht="15.75" customHeight="1" x14ac:dyDescent="0.3"/>
    <row r="754" s="1" customFormat="1" ht="15.75" customHeight="1" x14ac:dyDescent="0.3"/>
    <row r="755" s="1" customFormat="1" ht="15.75" customHeight="1" x14ac:dyDescent="0.3"/>
    <row r="756" s="1" customFormat="1" ht="15.75" customHeight="1" x14ac:dyDescent="0.3"/>
    <row r="757" s="1" customFormat="1" ht="15.75" customHeight="1" x14ac:dyDescent="0.3"/>
    <row r="758" s="1" customFormat="1" ht="15.75" customHeight="1" x14ac:dyDescent="0.3"/>
    <row r="759" s="1" customFormat="1" ht="15.75" customHeight="1" x14ac:dyDescent="0.3"/>
    <row r="760" s="1" customFormat="1" ht="15.75" customHeight="1" x14ac:dyDescent="0.3"/>
    <row r="761" s="1" customFormat="1" ht="15.75" customHeight="1" x14ac:dyDescent="0.3"/>
    <row r="762" s="1" customFormat="1" ht="15.75" customHeight="1" x14ac:dyDescent="0.3"/>
    <row r="763" s="1" customFormat="1" ht="15.75" customHeight="1" x14ac:dyDescent="0.3"/>
    <row r="764" s="1" customFormat="1" ht="15.75" customHeight="1" x14ac:dyDescent="0.3"/>
    <row r="765" s="1" customFormat="1" ht="15.75" customHeight="1" x14ac:dyDescent="0.3"/>
    <row r="766" s="1" customFormat="1" ht="15.75" customHeight="1" x14ac:dyDescent="0.3"/>
    <row r="767" s="1" customFormat="1" ht="15.75" customHeight="1" x14ac:dyDescent="0.3"/>
    <row r="768" s="1" customFormat="1" ht="15.75" customHeight="1" x14ac:dyDescent="0.3"/>
    <row r="769" s="1" customFormat="1" ht="15.75" customHeight="1" x14ac:dyDescent="0.3"/>
    <row r="770" s="1" customFormat="1" ht="15.75" customHeight="1" x14ac:dyDescent="0.3"/>
    <row r="771" s="1" customFormat="1" ht="15.75" customHeight="1" x14ac:dyDescent="0.3"/>
    <row r="772" s="1" customFormat="1" ht="15.75" customHeight="1" x14ac:dyDescent="0.3"/>
    <row r="773" s="1" customFormat="1" ht="15.75" customHeight="1" x14ac:dyDescent="0.3"/>
    <row r="774" s="1" customFormat="1" ht="15.75" customHeight="1" x14ac:dyDescent="0.3"/>
    <row r="775" s="1" customFormat="1" ht="15.75" customHeight="1" x14ac:dyDescent="0.3"/>
    <row r="776" s="1" customFormat="1" ht="15.75" customHeight="1" x14ac:dyDescent="0.3"/>
    <row r="777" s="1" customFormat="1" ht="15.75" customHeight="1" x14ac:dyDescent="0.3"/>
    <row r="778" s="1" customFormat="1" ht="15.75" customHeight="1" x14ac:dyDescent="0.3"/>
    <row r="779" s="1" customFormat="1" ht="15.75" customHeight="1" x14ac:dyDescent="0.3"/>
    <row r="780" s="1" customFormat="1" ht="15.75" customHeight="1" x14ac:dyDescent="0.3"/>
    <row r="781" s="1" customFormat="1" ht="15.75" customHeight="1" x14ac:dyDescent="0.3"/>
    <row r="782" s="1" customFormat="1" ht="15.75" customHeight="1" x14ac:dyDescent="0.3"/>
    <row r="783" s="1" customFormat="1" ht="15.75" customHeight="1" x14ac:dyDescent="0.3"/>
    <row r="784" s="1" customFormat="1" ht="15.75" customHeight="1" x14ac:dyDescent="0.3"/>
    <row r="785" s="1" customFormat="1" ht="15.75" customHeight="1" x14ac:dyDescent="0.3"/>
    <row r="786" s="1" customFormat="1" ht="15.75" customHeight="1" x14ac:dyDescent="0.3"/>
    <row r="787" s="1" customFormat="1" ht="15.75" customHeight="1" x14ac:dyDescent="0.3"/>
    <row r="788" s="1" customFormat="1" ht="15.75" customHeight="1" x14ac:dyDescent="0.3"/>
    <row r="789" s="1" customFormat="1" ht="15.75" customHeight="1" x14ac:dyDescent="0.3"/>
    <row r="790" s="1" customFormat="1" ht="15.75" customHeight="1" x14ac:dyDescent="0.3"/>
    <row r="791" s="1" customFormat="1" ht="15.75" customHeight="1" x14ac:dyDescent="0.3"/>
    <row r="792" s="1" customFormat="1" ht="15.75" customHeight="1" x14ac:dyDescent="0.3"/>
    <row r="793" s="1" customFormat="1" ht="15.75" customHeight="1" x14ac:dyDescent="0.3"/>
    <row r="794" s="1" customFormat="1" ht="15.75" customHeight="1" x14ac:dyDescent="0.3"/>
    <row r="795" s="1" customFormat="1" ht="15.75" customHeight="1" x14ac:dyDescent="0.3"/>
    <row r="796" s="1" customFormat="1" ht="15.75" customHeight="1" x14ac:dyDescent="0.3"/>
    <row r="797" s="1" customFormat="1" ht="15.75" customHeight="1" x14ac:dyDescent="0.3"/>
    <row r="798" s="1" customFormat="1" ht="15.75" customHeight="1" x14ac:dyDescent="0.3"/>
    <row r="799" s="1" customFormat="1" ht="15.75" customHeight="1" x14ac:dyDescent="0.3"/>
    <row r="800" s="1" customFormat="1" ht="15.75" customHeight="1" x14ac:dyDescent="0.3"/>
    <row r="801" s="1" customFormat="1" ht="15.75" customHeight="1" x14ac:dyDescent="0.3"/>
    <row r="802" s="1" customFormat="1" ht="15.75" customHeight="1" x14ac:dyDescent="0.3"/>
    <row r="803" s="1" customFormat="1" ht="15.75" customHeight="1" x14ac:dyDescent="0.3"/>
    <row r="804" s="1" customFormat="1" ht="15.75" customHeight="1" x14ac:dyDescent="0.3"/>
    <row r="805" s="1" customFormat="1" ht="15.75" customHeight="1" x14ac:dyDescent="0.3"/>
    <row r="806" s="1" customFormat="1" ht="15.75" customHeight="1" x14ac:dyDescent="0.3"/>
    <row r="807" s="1" customFormat="1" ht="15.75" customHeight="1" x14ac:dyDescent="0.3"/>
    <row r="808" s="1" customFormat="1" ht="15.75" customHeight="1" x14ac:dyDescent="0.3"/>
    <row r="809" s="1" customFormat="1" ht="15.75" customHeight="1" x14ac:dyDescent="0.3"/>
    <row r="810" s="1" customFormat="1" ht="15.75" customHeight="1" x14ac:dyDescent="0.3"/>
    <row r="811" s="1" customFormat="1" ht="15.75" customHeight="1" x14ac:dyDescent="0.3"/>
    <row r="812" s="1" customFormat="1" ht="15.75" customHeight="1" x14ac:dyDescent="0.3"/>
    <row r="813" s="1" customFormat="1" ht="15.75" customHeight="1" x14ac:dyDescent="0.3"/>
    <row r="814" s="1" customFormat="1" ht="15.75" customHeight="1" x14ac:dyDescent="0.3"/>
    <row r="815" s="1" customFormat="1" ht="15.75" customHeight="1" x14ac:dyDescent="0.3"/>
    <row r="816" s="1" customFormat="1" ht="15.75" customHeight="1" x14ac:dyDescent="0.3"/>
    <row r="817" s="1" customFormat="1" ht="15.75" customHeight="1" x14ac:dyDescent="0.3"/>
    <row r="818" s="1" customFormat="1" ht="15.75" customHeight="1" x14ac:dyDescent="0.3"/>
    <row r="819" s="1" customFormat="1" ht="15.75" customHeight="1" x14ac:dyDescent="0.3"/>
    <row r="820" s="1" customFormat="1" ht="15.75" customHeight="1" x14ac:dyDescent="0.3"/>
    <row r="821" s="1" customFormat="1" ht="15.75" customHeight="1" x14ac:dyDescent="0.3"/>
    <row r="822" s="1" customFormat="1" ht="15.75" customHeight="1" x14ac:dyDescent="0.3"/>
    <row r="823" s="1" customFormat="1" ht="15.75" customHeight="1" x14ac:dyDescent="0.3"/>
    <row r="824" s="1" customFormat="1" ht="15.75" customHeight="1" x14ac:dyDescent="0.3"/>
    <row r="825" s="1" customFormat="1" ht="15.75" customHeight="1" x14ac:dyDescent="0.3"/>
    <row r="826" s="1" customFormat="1" ht="15.75" customHeight="1" x14ac:dyDescent="0.3"/>
    <row r="827" s="1" customFormat="1" ht="15.75" customHeight="1" x14ac:dyDescent="0.3"/>
    <row r="828" s="1" customFormat="1" ht="15.75" customHeight="1" x14ac:dyDescent="0.3"/>
    <row r="829" s="1" customFormat="1" ht="15.75" customHeight="1" x14ac:dyDescent="0.3"/>
    <row r="830" s="1" customFormat="1" ht="15.75" customHeight="1" x14ac:dyDescent="0.3"/>
    <row r="831" s="1" customFormat="1" ht="15.75" customHeight="1" x14ac:dyDescent="0.3"/>
    <row r="832" s="1" customFormat="1" ht="15.75" customHeight="1" x14ac:dyDescent="0.3"/>
    <row r="833" s="1" customFormat="1" ht="15.75" customHeight="1" x14ac:dyDescent="0.3"/>
    <row r="834" s="1" customFormat="1" ht="15.75" customHeight="1" x14ac:dyDescent="0.3"/>
    <row r="835" s="1" customFormat="1" ht="15.75" customHeight="1" x14ac:dyDescent="0.3"/>
    <row r="836" s="1" customFormat="1" ht="15.75" customHeight="1" x14ac:dyDescent="0.3"/>
    <row r="837" s="1" customFormat="1" ht="15.75" customHeight="1" x14ac:dyDescent="0.3"/>
    <row r="838" s="1" customFormat="1" ht="15.75" customHeight="1" x14ac:dyDescent="0.3"/>
    <row r="839" s="1" customFormat="1" ht="15.75" customHeight="1" x14ac:dyDescent="0.3"/>
    <row r="840" s="1" customFormat="1" ht="15.75" customHeight="1" x14ac:dyDescent="0.3"/>
    <row r="841" s="1" customFormat="1" ht="15.75" customHeight="1" x14ac:dyDescent="0.3"/>
    <row r="842" s="1" customFormat="1" ht="15.75" customHeight="1" x14ac:dyDescent="0.3"/>
    <row r="843" s="1" customFormat="1" ht="15.75" customHeight="1" x14ac:dyDescent="0.3"/>
    <row r="844" s="1" customFormat="1" ht="15.75" customHeight="1" x14ac:dyDescent="0.3"/>
    <row r="845" s="1" customFormat="1" ht="15.75" customHeight="1" x14ac:dyDescent="0.3"/>
    <row r="846" s="1" customFormat="1" ht="15.75" customHeight="1" x14ac:dyDescent="0.3"/>
    <row r="847" s="1" customFormat="1" ht="15.75" customHeight="1" x14ac:dyDescent="0.3"/>
    <row r="848" s="1" customFormat="1" ht="15.75" customHeight="1" x14ac:dyDescent="0.3"/>
    <row r="849" s="1" customFormat="1" ht="15.75" customHeight="1" x14ac:dyDescent="0.3"/>
    <row r="850" s="1" customFormat="1" ht="15.75" customHeight="1" x14ac:dyDescent="0.3"/>
    <row r="851" s="1" customFormat="1" ht="15.75" customHeight="1" x14ac:dyDescent="0.3"/>
    <row r="852" s="1" customFormat="1" ht="15.75" customHeight="1" x14ac:dyDescent="0.3"/>
    <row r="853" s="1" customFormat="1" ht="15.75" customHeight="1" x14ac:dyDescent="0.3"/>
    <row r="854" s="1" customFormat="1" ht="15.75" customHeight="1" x14ac:dyDescent="0.3"/>
    <row r="855" s="1" customFormat="1" ht="15.75" customHeight="1" x14ac:dyDescent="0.3"/>
    <row r="856" s="1" customFormat="1" ht="15.75" customHeight="1" x14ac:dyDescent="0.3"/>
    <row r="857" s="1" customFormat="1" ht="15.75" customHeight="1" x14ac:dyDescent="0.3"/>
    <row r="858" s="1" customFormat="1" ht="15.75" customHeight="1" x14ac:dyDescent="0.3"/>
    <row r="859" s="1" customFormat="1" ht="15.75" customHeight="1" x14ac:dyDescent="0.3"/>
    <row r="860" s="1" customFormat="1" ht="15.75" customHeight="1" x14ac:dyDescent="0.3"/>
    <row r="861" s="1" customFormat="1" ht="15.75" customHeight="1" x14ac:dyDescent="0.3"/>
    <row r="862" s="1" customFormat="1" ht="15.75" customHeight="1" x14ac:dyDescent="0.3"/>
    <row r="863" s="1" customFormat="1" ht="15.75" customHeight="1" x14ac:dyDescent="0.3"/>
    <row r="864" s="1" customFormat="1" ht="15.75" customHeight="1" x14ac:dyDescent="0.3"/>
    <row r="865" s="1" customFormat="1" ht="15.75" customHeight="1" x14ac:dyDescent="0.3"/>
    <row r="866" s="1" customFormat="1" ht="15.75" customHeight="1" x14ac:dyDescent="0.3"/>
    <row r="867" s="1" customFormat="1" ht="15.75" customHeight="1" x14ac:dyDescent="0.3"/>
    <row r="868" s="1" customFormat="1" ht="15.75" customHeight="1" x14ac:dyDescent="0.3"/>
    <row r="869" s="1" customFormat="1" ht="15.75" customHeight="1" x14ac:dyDescent="0.3"/>
    <row r="870" s="1" customFormat="1" ht="15.75" customHeight="1" x14ac:dyDescent="0.3"/>
    <row r="871" s="1" customFormat="1" ht="15.75" customHeight="1" x14ac:dyDescent="0.3"/>
    <row r="872" s="1" customFormat="1" ht="15.75" customHeight="1" x14ac:dyDescent="0.3"/>
    <row r="873" s="1" customFormat="1" ht="15.75" customHeight="1" x14ac:dyDescent="0.3"/>
    <row r="874" s="1" customFormat="1" ht="15.75" customHeight="1" x14ac:dyDescent="0.3"/>
    <row r="875" s="1" customFormat="1" ht="15.75" customHeight="1" x14ac:dyDescent="0.3"/>
    <row r="876" s="1" customFormat="1" ht="15.75" customHeight="1" x14ac:dyDescent="0.3"/>
    <row r="877" s="1" customFormat="1" ht="15.75" customHeight="1" x14ac:dyDescent="0.3"/>
    <row r="878" s="1" customFormat="1" ht="15.75" customHeight="1" x14ac:dyDescent="0.3"/>
    <row r="879" s="1" customFormat="1" ht="15.75" customHeight="1" x14ac:dyDescent="0.3"/>
    <row r="880" s="1" customFormat="1" ht="15.75" customHeight="1" x14ac:dyDescent="0.3"/>
    <row r="881" s="1" customFormat="1" ht="15.75" customHeight="1" x14ac:dyDescent="0.3"/>
    <row r="882" s="1" customFormat="1" ht="15.75" customHeight="1" x14ac:dyDescent="0.3"/>
    <row r="883" s="1" customFormat="1" ht="15.75" customHeight="1" x14ac:dyDescent="0.3"/>
    <row r="884" s="1" customFormat="1" ht="15.75" customHeight="1" x14ac:dyDescent="0.3"/>
    <row r="885" s="1" customFormat="1" ht="15.75" customHeight="1" x14ac:dyDescent="0.3"/>
    <row r="886" s="1" customFormat="1" ht="15.75" customHeight="1" x14ac:dyDescent="0.3"/>
    <row r="887" s="1" customFormat="1" ht="15.75" customHeight="1" x14ac:dyDescent="0.3"/>
    <row r="888" s="1" customFormat="1" ht="15.75" customHeight="1" x14ac:dyDescent="0.3"/>
    <row r="889" s="1" customFormat="1" ht="15.75" customHeight="1" x14ac:dyDescent="0.3"/>
    <row r="890" s="1" customFormat="1" ht="15.75" customHeight="1" x14ac:dyDescent="0.3"/>
    <row r="891" s="1" customFormat="1" ht="15.75" customHeight="1" x14ac:dyDescent="0.3"/>
    <row r="892" s="1" customFormat="1" ht="15.75" customHeight="1" x14ac:dyDescent="0.3"/>
    <row r="893" s="1" customFormat="1" ht="15.75" customHeight="1" x14ac:dyDescent="0.3"/>
    <row r="894" s="1" customFormat="1" ht="15.75" customHeight="1" x14ac:dyDescent="0.3"/>
    <row r="895" s="1" customFormat="1" ht="15.75" customHeight="1" x14ac:dyDescent="0.3"/>
    <row r="896" s="1" customFormat="1" ht="15.75" customHeight="1" x14ac:dyDescent="0.3"/>
    <row r="897" s="1" customFormat="1" ht="15.75" customHeight="1" x14ac:dyDescent="0.3"/>
    <row r="898" s="1" customFormat="1" ht="15.75" customHeight="1" x14ac:dyDescent="0.3"/>
    <row r="899" s="1" customFormat="1" ht="15.75" customHeight="1" x14ac:dyDescent="0.3"/>
    <row r="900" s="1" customFormat="1" ht="15.75" customHeight="1" x14ac:dyDescent="0.3"/>
    <row r="901" s="1" customFormat="1" ht="15.75" customHeight="1" x14ac:dyDescent="0.3"/>
    <row r="902" s="1" customFormat="1" ht="15.75" customHeight="1" x14ac:dyDescent="0.3"/>
    <row r="903" s="1" customFormat="1" ht="15.75" customHeight="1" x14ac:dyDescent="0.3"/>
    <row r="904" s="1" customFormat="1" ht="15.75" customHeight="1" x14ac:dyDescent="0.3"/>
    <row r="905" s="1" customFormat="1" ht="15.75" customHeight="1" x14ac:dyDescent="0.3"/>
    <row r="906" s="1" customFormat="1" ht="15.75" customHeight="1" x14ac:dyDescent="0.3"/>
    <row r="907" s="1" customFormat="1" ht="15.75" customHeight="1" x14ac:dyDescent="0.3"/>
    <row r="908" s="1" customFormat="1" ht="15.75" customHeight="1" x14ac:dyDescent="0.3"/>
    <row r="909" s="1" customFormat="1" ht="15.75" customHeight="1" x14ac:dyDescent="0.3"/>
    <row r="910" s="1" customFormat="1" ht="15.75" customHeight="1" x14ac:dyDescent="0.3"/>
    <row r="911" s="1" customFormat="1" ht="15.75" customHeight="1" x14ac:dyDescent="0.3"/>
    <row r="912" s="1" customFormat="1" ht="15.75" customHeight="1" x14ac:dyDescent="0.3"/>
    <row r="913" s="1" customFormat="1" ht="15.75" customHeight="1" x14ac:dyDescent="0.3"/>
    <row r="914" s="1" customFormat="1" ht="15.75" customHeight="1" x14ac:dyDescent="0.3"/>
    <row r="915" s="1" customFormat="1" ht="15.75" customHeight="1" x14ac:dyDescent="0.3"/>
    <row r="916" s="1" customFormat="1" ht="15.75" customHeight="1" x14ac:dyDescent="0.3"/>
    <row r="917" s="1" customFormat="1" ht="15.75" customHeight="1" x14ac:dyDescent="0.3"/>
    <row r="918" s="1" customFormat="1" ht="15.75" customHeight="1" x14ac:dyDescent="0.3"/>
    <row r="919" s="1" customFormat="1" ht="15.75" customHeight="1" x14ac:dyDescent="0.3"/>
    <row r="920" s="1" customFormat="1" ht="15.75" customHeight="1" x14ac:dyDescent="0.3"/>
    <row r="921" s="1" customFormat="1" ht="15.75" customHeight="1" x14ac:dyDescent="0.3"/>
    <row r="922" s="1" customFormat="1" ht="15.75" customHeight="1" x14ac:dyDescent="0.3"/>
    <row r="923" s="1" customFormat="1" ht="15.75" customHeight="1" x14ac:dyDescent="0.3"/>
    <row r="924" s="1" customFormat="1" ht="15.75" customHeight="1" x14ac:dyDescent="0.3"/>
    <row r="925" s="1" customFormat="1" ht="15.75" customHeight="1" x14ac:dyDescent="0.3"/>
    <row r="926" s="1" customFormat="1" ht="15.75" customHeight="1" x14ac:dyDescent="0.3"/>
    <row r="927" s="1" customFormat="1" ht="15.75" customHeight="1" x14ac:dyDescent="0.3"/>
    <row r="928" s="1" customFormat="1" ht="15.75" customHeight="1" x14ac:dyDescent="0.3"/>
    <row r="929" s="1" customFormat="1" ht="15.75" customHeight="1" x14ac:dyDescent="0.3"/>
    <row r="930" s="1" customFormat="1" ht="15.75" customHeight="1" x14ac:dyDescent="0.3"/>
    <row r="931" s="1" customFormat="1" ht="15.75" customHeight="1" x14ac:dyDescent="0.3"/>
    <row r="932" s="1" customFormat="1" ht="15.75" customHeight="1" x14ac:dyDescent="0.3"/>
    <row r="933" s="1" customFormat="1" ht="15.75" customHeight="1" x14ac:dyDescent="0.3"/>
    <row r="934" s="1" customFormat="1" ht="15.75" customHeight="1" x14ac:dyDescent="0.3"/>
    <row r="935" s="1" customFormat="1" ht="15.75" customHeight="1" x14ac:dyDescent="0.3"/>
    <row r="936" s="1" customFormat="1" ht="15.75" customHeight="1" x14ac:dyDescent="0.3"/>
    <row r="937" s="1" customFormat="1" ht="15.75" customHeight="1" x14ac:dyDescent="0.3"/>
    <row r="938" s="1" customFormat="1" ht="15.75" customHeight="1" x14ac:dyDescent="0.3"/>
    <row r="939" s="1" customFormat="1" ht="15.75" customHeight="1" x14ac:dyDescent="0.3"/>
    <row r="940" s="1" customFormat="1" ht="15.75" customHeight="1" x14ac:dyDescent="0.3"/>
    <row r="941" s="1" customFormat="1" ht="15.75" customHeight="1" x14ac:dyDescent="0.3"/>
    <row r="942" s="1" customFormat="1" ht="15.75" customHeight="1" x14ac:dyDescent="0.3"/>
    <row r="943" s="1" customFormat="1" ht="15.75" customHeight="1" x14ac:dyDescent="0.3"/>
    <row r="944" s="1" customFormat="1" ht="15.75" customHeight="1" x14ac:dyDescent="0.3"/>
    <row r="945" s="1" customFormat="1" ht="15.75" customHeight="1" x14ac:dyDescent="0.3"/>
    <row r="946" s="1" customFormat="1" ht="15.75" customHeight="1" x14ac:dyDescent="0.3"/>
    <row r="947" s="1" customFormat="1" ht="15.75" customHeight="1" x14ac:dyDescent="0.3"/>
    <row r="948" s="1" customFormat="1" ht="15.75" customHeight="1" x14ac:dyDescent="0.3"/>
    <row r="949" s="1" customFormat="1" ht="15.75" customHeight="1" x14ac:dyDescent="0.3"/>
    <row r="950" s="1" customFormat="1" ht="15.75" customHeight="1" x14ac:dyDescent="0.3"/>
    <row r="951" s="1" customFormat="1" ht="15.75" customHeight="1" x14ac:dyDescent="0.3"/>
    <row r="952" s="1" customFormat="1" ht="15.75" customHeight="1" x14ac:dyDescent="0.3"/>
    <row r="953" s="1" customFormat="1" ht="15.75" customHeight="1" x14ac:dyDescent="0.3"/>
    <row r="954" s="1" customFormat="1" ht="15.75" customHeight="1" x14ac:dyDescent="0.3"/>
    <row r="955" s="1" customFormat="1" ht="15.75" customHeight="1" x14ac:dyDescent="0.3"/>
    <row r="956" s="1" customFormat="1" ht="15.75" customHeight="1" x14ac:dyDescent="0.3"/>
    <row r="957" s="1" customFormat="1" ht="15.75" customHeight="1" x14ac:dyDescent="0.3"/>
    <row r="958" s="1" customFormat="1" ht="15.75" customHeight="1" x14ac:dyDescent="0.3"/>
    <row r="959" s="1" customFormat="1" ht="15.75" customHeight="1" x14ac:dyDescent="0.3"/>
    <row r="960" s="1" customFormat="1" ht="15.75" customHeight="1" x14ac:dyDescent="0.3"/>
    <row r="961" s="1" customFormat="1" ht="15.75" customHeight="1" x14ac:dyDescent="0.3"/>
    <row r="962" s="1" customFormat="1" ht="15.75" customHeight="1" x14ac:dyDescent="0.3"/>
    <row r="963" s="1" customFormat="1" ht="15.75" customHeight="1" x14ac:dyDescent="0.3"/>
    <row r="964" s="1" customFormat="1" ht="15.75" customHeight="1" x14ac:dyDescent="0.3"/>
    <row r="965" s="1" customFormat="1" ht="15.75" customHeight="1" x14ac:dyDescent="0.3"/>
    <row r="966" s="1" customFormat="1" ht="15.75" customHeight="1" x14ac:dyDescent="0.3"/>
    <row r="967" s="1" customFormat="1" ht="15.75" customHeight="1" x14ac:dyDescent="0.3"/>
    <row r="968" s="1" customFormat="1" ht="15.75" customHeight="1" x14ac:dyDescent="0.3"/>
    <row r="969" s="1" customFormat="1" ht="15.75" customHeight="1" x14ac:dyDescent="0.3"/>
    <row r="970" s="1" customFormat="1" ht="15.75" customHeight="1" x14ac:dyDescent="0.3"/>
    <row r="971" s="1" customFormat="1" ht="15.75" customHeight="1" x14ac:dyDescent="0.3"/>
    <row r="972" s="1" customFormat="1" ht="15.75" customHeight="1" x14ac:dyDescent="0.3"/>
    <row r="973" s="1" customFormat="1" ht="15.75" customHeight="1" x14ac:dyDescent="0.3"/>
    <row r="974" s="1" customFormat="1" ht="15.75" customHeight="1" x14ac:dyDescent="0.3"/>
    <row r="975" s="1" customFormat="1" ht="15.75" customHeight="1" x14ac:dyDescent="0.3"/>
    <row r="976" s="1" customFormat="1" ht="15.75" customHeight="1" x14ac:dyDescent="0.3"/>
    <row r="977" s="1" customFormat="1" ht="15.75" customHeight="1" x14ac:dyDescent="0.3"/>
    <row r="978" s="1" customFormat="1" ht="15.75" customHeight="1" x14ac:dyDescent="0.3"/>
    <row r="979" s="1" customFormat="1" ht="15.75" customHeight="1" x14ac:dyDescent="0.3"/>
    <row r="980" s="1" customFormat="1" ht="15.75" customHeight="1" x14ac:dyDescent="0.3"/>
    <row r="981" s="1" customFormat="1" ht="15.75" customHeight="1" x14ac:dyDescent="0.3"/>
    <row r="982" s="1" customFormat="1" ht="15.75" customHeight="1" x14ac:dyDescent="0.3"/>
    <row r="983" s="1" customFormat="1" ht="15.75" customHeight="1" x14ac:dyDescent="0.3"/>
    <row r="984" s="1" customFormat="1" ht="15.75" customHeight="1" x14ac:dyDescent="0.3"/>
    <row r="985" s="1" customFormat="1" ht="15.75" customHeight="1" x14ac:dyDescent="0.3"/>
    <row r="986" s="1" customFormat="1" ht="15.75" customHeight="1" x14ac:dyDescent="0.3"/>
    <row r="987" s="1" customFormat="1" ht="15.75" customHeight="1" x14ac:dyDescent="0.3"/>
    <row r="988" s="1" customFormat="1" ht="15.75" customHeight="1" x14ac:dyDescent="0.3"/>
    <row r="989" s="1" customFormat="1" ht="15.75" customHeight="1" x14ac:dyDescent="0.3"/>
    <row r="990" s="1" customFormat="1" ht="15.75" customHeight="1" x14ac:dyDescent="0.3"/>
    <row r="991" s="1" customFormat="1" ht="15.75" customHeight="1" x14ac:dyDescent="0.3"/>
    <row r="992" s="1" customFormat="1" ht="15.75" customHeight="1" x14ac:dyDescent="0.3"/>
    <row r="993" s="1" customFormat="1" ht="15.75" customHeight="1" x14ac:dyDescent="0.3"/>
    <row r="994" s="1" customFormat="1" ht="15.75" customHeight="1" x14ac:dyDescent="0.3"/>
    <row r="995" s="1" customFormat="1" ht="15.75" customHeight="1" x14ac:dyDescent="0.3"/>
    <row r="996" s="1" customFormat="1" ht="15.75" customHeight="1" x14ac:dyDescent="0.3"/>
    <row r="997" s="1" customFormat="1" ht="15.75" customHeight="1" x14ac:dyDescent="0.3"/>
    <row r="998" s="1" customFormat="1" ht="15.75" customHeight="1" x14ac:dyDescent="0.3"/>
    <row r="999" s="1" customFormat="1" ht="15.75" customHeight="1" x14ac:dyDescent="0.3"/>
  </sheetData>
  <mergeCells count="32">
    <mergeCell ref="J78:L80"/>
    <mergeCell ref="J81:N81"/>
    <mergeCell ref="O56:Q56"/>
    <mergeCell ref="R56:U56"/>
    <mergeCell ref="V56:W56"/>
    <mergeCell ref="B57:C57"/>
    <mergeCell ref="V57:W57"/>
    <mergeCell ref="O57:Q57"/>
    <mergeCell ref="R57:U57"/>
    <mergeCell ref="D57:I57"/>
    <mergeCell ref="J57:N57"/>
    <mergeCell ref="B56:C56"/>
    <mergeCell ref="D56:I56"/>
    <mergeCell ref="J56:N56"/>
    <mergeCell ref="B53:C53"/>
    <mergeCell ref="B54:C54"/>
    <mergeCell ref="B55:C55"/>
    <mergeCell ref="D55:I55"/>
    <mergeCell ref="J55:N55"/>
    <mergeCell ref="O55:Q55"/>
    <mergeCell ref="R55:U55"/>
    <mergeCell ref="V55:W55"/>
    <mergeCell ref="P6:T6"/>
    <mergeCell ref="U6:V6"/>
    <mergeCell ref="A1:AB1"/>
    <mergeCell ref="D3:AB3"/>
    <mergeCell ref="D5:N5"/>
    <mergeCell ref="P5:AB5"/>
    <mergeCell ref="D6:H6"/>
    <mergeCell ref="I6:J6"/>
    <mergeCell ref="K6:M6"/>
    <mergeCell ref="W6:Y6"/>
  </mergeCells>
  <pageMargins left="0.7" right="0.7" top="0.75" bottom="0.75" header="0" footer="0"/>
  <pageSetup paperSize="9" orientation="portrait"/>
  <ignoredErrors>
    <ignoredError sqref="Z45:Z48 Z43:Z44 Z8:Z42" formulaRange="1"/>
    <ignoredError sqref="E10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HAP THEORY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Satyanarayana Gunja</cp:lastModifiedBy>
  <dcterms:created xsi:type="dcterms:W3CDTF">2006-09-16T00:00:00Z</dcterms:created>
  <dcterms:modified xsi:type="dcterms:W3CDTF">2024-04-19T09:45:45Z</dcterms:modified>
</cp:coreProperties>
</file>